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Martha\Martha\CONAMUSA\Asamblea 7 dic 2021\"/>
    </mc:Choice>
  </mc:AlternateContent>
  <xr:revisionPtr revIDLastSave="0" documentId="8_{58F123C3-3AD1-4A8A-8901-AE7228BBE390}" xr6:coauthVersionLast="47" xr6:coauthVersionMax="47" xr10:uidLastSave="{00000000-0000-0000-0000-000000000000}"/>
  <bookViews>
    <workbookView xWindow="-120" yWindow="-120" windowWidth="20730" windowHeight="11160" activeTab="3" xr2:uid="{00000000-000D-0000-FFFF-FFFF00000000}"/>
  </bookViews>
  <sheets>
    <sheet name="COVID" sheetId="1" r:id="rId1"/>
    <sheet name="TB" sheetId="2" r:id="rId2"/>
    <sheet name="VIH" sheetId="3" r:id="rId3"/>
    <sheet name="COMUNITARIO" sheetId="4" r:id="rId4"/>
    <sheet name="SOSTENIBILIDAD"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5" l="1"/>
  <c r="M10" i="5"/>
  <c r="R11" i="5"/>
  <c r="R5" i="5"/>
  <c r="R9" i="5"/>
  <c r="O16" i="2"/>
  <c r="P16" i="2"/>
  <c r="Q16" i="2"/>
  <c r="R15" i="2"/>
  <c r="R16" i="2" s="1"/>
  <c r="R12" i="1"/>
  <c r="Q13" i="1"/>
  <c r="P13" i="1"/>
  <c r="O13" i="1"/>
  <c r="N13" i="1"/>
  <c r="M13" i="1"/>
  <c r="R11" i="1"/>
  <c r="R9" i="1"/>
  <c r="P13" i="5"/>
  <c r="Q13" i="5"/>
  <c r="P10" i="5"/>
  <c r="Q10" i="5"/>
  <c r="O10" i="5"/>
  <c r="N10" i="5"/>
  <c r="N13" i="5"/>
  <c r="O13" i="5"/>
  <c r="R13" i="1" l="1"/>
  <c r="N10" i="4"/>
  <c r="O10" i="4"/>
  <c r="P10" i="4"/>
  <c r="Q10" i="4"/>
  <c r="R9" i="4"/>
  <c r="N13" i="3"/>
  <c r="R9" i="3"/>
  <c r="M7" i="3"/>
  <c r="N7" i="3"/>
  <c r="N10" i="3"/>
  <c r="R9" i="2"/>
  <c r="R6" i="2"/>
  <c r="R12" i="2"/>
  <c r="R13" i="5" l="1"/>
  <c r="R10" i="5"/>
  <c r="M7" i="5"/>
  <c r="R6" i="5"/>
  <c r="N7" i="5" l="1"/>
  <c r="R7" i="5"/>
  <c r="M7" i="4"/>
  <c r="N7" i="4"/>
  <c r="O13" i="3"/>
  <c r="P13" i="3"/>
  <c r="Q13" i="3"/>
  <c r="O10" i="3"/>
  <c r="P10" i="3"/>
  <c r="Q10" i="3"/>
  <c r="O7" i="3"/>
  <c r="P7" i="3"/>
  <c r="Q7" i="3"/>
  <c r="N7" i="2"/>
  <c r="O7" i="2"/>
  <c r="P7" i="2"/>
  <c r="Q7" i="2"/>
  <c r="N10" i="2"/>
  <c r="O10" i="2"/>
  <c r="P10" i="2"/>
  <c r="Q10" i="2"/>
  <c r="O13" i="2"/>
  <c r="P13" i="2"/>
  <c r="Q13" i="2"/>
  <c r="R8" i="4"/>
  <c r="R6" i="4"/>
  <c r="R5" i="4"/>
  <c r="R12" i="3"/>
  <c r="R11" i="3"/>
  <c r="R8" i="3"/>
  <c r="R10" i="3" s="1"/>
  <c r="R6" i="3"/>
  <c r="R5" i="3"/>
  <c r="R8" i="2"/>
  <c r="R11" i="2"/>
  <c r="R13" i="2"/>
  <c r="R5" i="2"/>
  <c r="M10" i="1"/>
  <c r="N10" i="1"/>
  <c r="O10" i="1"/>
  <c r="P10" i="1"/>
  <c r="Q10" i="1"/>
  <c r="M7" i="1"/>
  <c r="N7" i="1"/>
  <c r="O7" i="1"/>
  <c r="P7" i="1"/>
  <c r="Q7" i="1"/>
  <c r="R5" i="1"/>
  <c r="R6" i="1"/>
  <c r="R8" i="1"/>
  <c r="R10" i="4" l="1"/>
  <c r="R7" i="2"/>
  <c r="R7" i="1"/>
  <c r="R13" i="3"/>
  <c r="R10" i="1"/>
  <c r="R7" i="4"/>
  <c r="R7" i="3"/>
  <c r="R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Alvaro Lujan</author>
  </authors>
  <commentList>
    <comment ref="R6" authorId="0" shapeId="0" xr:uid="{00000000-0006-0000-0000-000001000000}">
      <text>
        <r>
          <rPr>
            <b/>
            <sz val="9"/>
            <color indexed="81"/>
            <rFont val="Tahoma"/>
            <family val="2"/>
          </rPr>
          <t>Alvaro Lujan:</t>
        </r>
        <r>
          <rPr>
            <sz val="9"/>
            <color indexed="81"/>
            <rFont val="Tahoma"/>
            <family val="2"/>
          </rPr>
          <t xml:space="preserve">
se han visto considerar un promedio de 15 atenciones diarias por punto COVID</t>
        </r>
      </text>
    </comment>
  </commentList>
</comments>
</file>

<file path=xl/sharedStrings.xml><?xml version="1.0" encoding="utf-8"?>
<sst xmlns="http://schemas.openxmlformats.org/spreadsheetml/2006/main" count="312" uniqueCount="106">
  <si>
    <t>R5.1</t>
  </si>
  <si>
    <t>Proporción de Atención Ambulatoria Diferencial Triaje COVID19 por total de atenciones</t>
  </si>
  <si>
    <t>Este indicador permite evaluar y conocer la proporciòn de la cantidad de Atenciones Ambulatorias Diferencial Triaje COVID-19 comparada con el Total de Atenciones en Consulta Externa.</t>
  </si>
  <si>
    <t xml:space="preserve">Nùmero Total de Atenciones en Consulta Externa </t>
  </si>
  <si>
    <t>R5.2</t>
  </si>
  <si>
    <t>Número de atenciones Ambulatoria diferencial en Triaje COVID19</t>
  </si>
  <si>
    <t>Número de pacientes atendidos en el triaje diferencial COVID-19</t>
  </si>
  <si>
    <t>R5.4</t>
  </si>
  <si>
    <t>Nùmero del Total de Atenciones de pacientes COVID</t>
  </si>
  <si>
    <t>R5.5</t>
  </si>
  <si>
    <t>Proporción de pacientes identificados con TB en las áreas COVID que inician tratamiento</t>
  </si>
  <si>
    <t>Permite conocer el porcentaje de pacientes identificados con TB en las áreas diferenciadas de atención COVID que inician tratamiento específico</t>
  </si>
  <si>
    <t>Número de Total de pacientes identificados con TB en el área diferenciada de COVID</t>
  </si>
  <si>
    <t>R5.6</t>
  </si>
  <si>
    <t>Porcentaje de pacientes captados con riesgo de TB en las campañas de búsqueda activa</t>
  </si>
  <si>
    <t xml:space="preserve">Número total de personas atendidas en las campañas de búsqueda activa de TB </t>
  </si>
  <si>
    <t>R5.7</t>
  </si>
  <si>
    <t>Proporción de Tamizaje Prueba Rápida VIH por total de atenciones COVID19</t>
  </si>
  <si>
    <t>Nùmero de Pacientes que son captados y se les tamiza con una Prueba Ràpida VIH en Consulta Externa Diferenciada COVID.</t>
  </si>
  <si>
    <t xml:space="preserve">Nùmero del Total de Atenciones en pacientes COVID </t>
  </si>
  <si>
    <t>R5.8</t>
  </si>
  <si>
    <t>R5.9</t>
  </si>
  <si>
    <t>Porcentaje de pacientes que reinician tratamiento de VIH identificados por el equipo de Recuperación</t>
  </si>
  <si>
    <t xml:space="preserve">Número de pacientes identificados por el equipo de Recuperación que reinician tratamiento </t>
  </si>
  <si>
    <t>Número total de pacientes identificados que han abandonado tratamiento</t>
  </si>
  <si>
    <t>R5.11</t>
  </si>
  <si>
    <t>R5.12</t>
  </si>
  <si>
    <t>INDICADORES DE RESULTADO</t>
  </si>
  <si>
    <t>Código</t>
  </si>
  <si>
    <t>Nombre del indicador</t>
  </si>
  <si>
    <t>Definición del Indicador</t>
  </si>
  <si>
    <t>Fuente de información</t>
  </si>
  <si>
    <t>Cálculo del Indicador</t>
  </si>
  <si>
    <t>Reporte</t>
  </si>
  <si>
    <t>Periodicidad</t>
  </si>
  <si>
    <t>Responsable</t>
  </si>
  <si>
    <t>Relación Meta y Logro</t>
  </si>
  <si>
    <t>Recojo de información</t>
  </si>
  <si>
    <t>Procesamiento</t>
  </si>
  <si>
    <t>Q9
(jul-set)</t>
  </si>
  <si>
    <t>Q10
(oct-dic)</t>
  </si>
  <si>
    <t>Q11
(ene-mar)</t>
  </si>
  <si>
    <t>Q12
(abr-jun)</t>
  </si>
  <si>
    <t>Numerador</t>
  </si>
  <si>
    <t>Denominador</t>
  </si>
  <si>
    <t>Q13
(jul-set)</t>
  </si>
  <si>
    <t>PROGRAMACIÓN Y EJECUCIÓN</t>
  </si>
  <si>
    <t>TOTAL</t>
  </si>
  <si>
    <t>RP</t>
  </si>
  <si>
    <t>HISMINSA</t>
  </si>
  <si>
    <t>DPCTB</t>
  </si>
  <si>
    <t>%</t>
  </si>
  <si>
    <t>Logro</t>
  </si>
  <si>
    <t>Meta</t>
  </si>
  <si>
    <t>DPVIH</t>
  </si>
  <si>
    <t>Registro ONUSIDA</t>
  </si>
  <si>
    <t>ONUSIDA</t>
  </si>
  <si>
    <t>Número total de convenios y/o adendas enviadas a DIRIS y DIRESAS</t>
  </si>
  <si>
    <t xml:space="preserve">RP </t>
  </si>
  <si>
    <t>Único</t>
  </si>
  <si>
    <t>Son aquellas personas que acuden al EESS (punto covid) y son atendidos en el triaje diferenciado.</t>
  </si>
  <si>
    <t xml:space="preserve">Trimestral </t>
  </si>
  <si>
    <t>Porcentaje de pacientes diagnosticado de VIH (PVV) que reciben tratamiento en los centros TAR implementados</t>
  </si>
  <si>
    <t>Son aquellas personas de la comunidad que son identificadas con criterios de presentar signos de alarma de Salud Mental, coexistencia de COVID-VIH o COVID - TB y pacientes con COVID por miembros de las OBC previamente capacitados.</t>
  </si>
  <si>
    <t>Proporción de convenios/adendas firmadas con DIRIS y/o DIRESA y Unidades ejecutoras</t>
  </si>
  <si>
    <t>Proporción de centros implementados en funcionamiento</t>
  </si>
  <si>
    <t>Trimestral</t>
  </si>
  <si>
    <t>Proporción de servicios nuevos implementados y en funcionamiento</t>
  </si>
  <si>
    <t>SICOVID (MINSA)</t>
  </si>
  <si>
    <t>R5.3</t>
  </si>
  <si>
    <t>S/M</t>
  </si>
  <si>
    <t>R5.10</t>
  </si>
  <si>
    <t xml:space="preserve">Número de beneficiarios que reciben el bono de emergencia </t>
  </si>
  <si>
    <t>Porcentaje de personas identificadas mediante la busqueda activa por miembros de las OBC en las diferentes actividades donde participan en la jurisdicción de los EESS donde se intervienen</t>
  </si>
  <si>
    <t xml:space="preserve">Son los convenios y/o adendas firmadas con las Direcciones de Redes Integradas de Salud (DIRIS) Direcciones Regionales de Salud (DIRESA) en las que se va a intervenir, en relación a todos los convenios y/o adendas enviadas </t>
  </si>
  <si>
    <t>Convenios y/o adendas firmadas con DIRIS y DIRESAS y unidades ejecutoras donde se establecen compromisos de cooperación y se hacen responsables de absorción de actividades  y mantenimiento de infraestructura y equipos otorgados en el C19RM V2</t>
  </si>
  <si>
    <t>Son los centros implementados para brindar atención a los beneficiarios relacionados a COVID, TB y VIH. Estos son los 22 centros TAR, 23 puntos COVID, y 03 Centros de Oxigenación Temporal  y que una vez instalados brindan servicios de manera constante.</t>
  </si>
  <si>
    <t>Número total de centros de atención a implementar</t>
  </si>
  <si>
    <t>Número de centros de atención implementados y en funcionamiento</t>
  </si>
  <si>
    <t>R5.13</t>
  </si>
  <si>
    <t xml:space="preserve">Número total de servicios a implementar en el proyecto </t>
  </si>
  <si>
    <r>
      <t>Son aquellos pacientes que han sido captados durante el desarrollo de las campañas de busqueda activa de TB con el uso de los Rayos X portátiles y el equipo de CAD4TB. En las regiones de Lima Metropolitana, Callao, Lima Región, Ica, La Libertad, Loreto, Ucayali, Piura, Tumbes; según cronograma de intervención coordinado y desarrollado por la DPCTB</t>
    </r>
    <r>
      <rPr>
        <sz val="11"/>
        <color rgb="FFFF0000"/>
        <rFont val="Arial Narrow"/>
        <family val="2"/>
      </rPr>
      <t>.</t>
    </r>
  </si>
  <si>
    <t xml:space="preserve">Este indicador permite evaluar la proporciòn del Nùmero de Tamizaje de Prueba Ràpida VIH en Atenciones en Consulta Ambulatoria de Pacientes COVID en las regiones donde se interviene con el proyecto. En el marco de la Norma Técnica RM N° 1024 – 2020/ MINSA, que establece la Coinfección de Covid y VIH señalando que las personas con VIH deben ser atendido de manera regular a igual que otras poblaciones, y promueve la atención descentralizada al primer nivel.
</t>
  </si>
  <si>
    <t xml:space="preserve">Permite conocer el porcentaje de pacientes diagnosticados de VIH (diagnosticados en los EESS o referidos de la comunidad) que reciben tratamiento en los 22 centros TAR implementados en el proyecto. Los Centros TAR son centros de atención descentralizada del diagnóstico e inicio del tratamiento en establecimientos del primer nivel de atención con el objetivo de mejorar el acceso al TAR y acercar los servicios preventivos y de atención a la población de manera integral.
Se implementarán en 18 regiones (Áncash, Lima Región, Ica, San Martin, Piura, Amazonas, Apurimac, Ayacucho, Cusco, Huancavelica, Junín, Loreto, Pasco, Tacna, Madre de Dios, Moquegua, Cajamarca y Puno) y en las 4 DIRIS de Lima Metropolitana. </t>
  </si>
  <si>
    <t xml:space="preserve">Número de servicios nuevos implementados y en funcionamiento </t>
  </si>
  <si>
    <t xml:space="preserve">Son los servicios nuevos que se han implementado con el proyecto y que ayudan en la respuesta para la atención de los casos de COVID, TB y VIH. (uso del chat boot para estrategia de salud mental, aplicación de APP de geolocalización de casos para recuperación de tratamiento VIH, uso de APP dirigido a médicos generales con guía de tratamiento VIH; uso del CAD4TB para identificar casos de riesgo de TB, uso de APP para DOT de personas con TB-MR)  </t>
  </si>
  <si>
    <t>Número de atenciones del equipo asistencial implementado en cada punto COVID</t>
  </si>
  <si>
    <t>Número de Pacientes con síntomas respiratorios y son tamizados en el área Diferenciada COVID.</t>
  </si>
  <si>
    <t>Proporción de tamizados TB con síntomas Respiratorios por total de atenciones COVID19</t>
  </si>
  <si>
    <t>Este indicador permite evaluar y conocer el porcentaje del Nùmero de personas  con Síntomas Respiratorios tamizadas según la Directiva Sanitaria para el cuidado integral de la persona afectada por tuberculosis en el contexto de la pandemia COVID-19. (R.M. 920-2020/MINSA) que indica que todo paciente con sintomas respiratorios, siendo o no caso sospechoso, probable o confirmado de COVID-19 debe ser tamizado; a través del personal en el área diferenciada COVID.</t>
  </si>
  <si>
    <t>Número total de pacientes identificados radiológicamente con riesgo de TB en las campañas de busqueda activa</t>
  </si>
  <si>
    <t>Porcentaje de pacientes diagnosticado con TB en las campañas de búsqueda activa</t>
  </si>
  <si>
    <t>Número de pacientes que reciben tratamiento VIH en los centros TAR</t>
  </si>
  <si>
    <t xml:space="preserve">Número Total de pacientes con VIH estimados en la jurisdicción de los centros TAR implementados </t>
  </si>
  <si>
    <t>Son aquellos pacientes con VIH que habían abandonado tratamiento  y que son identificados por el equipo de Recuperación y que reinician tratamiento del total de pacientes identificados. Los equipos de Recuperación se implementarán en 16 regiones (Amazonas, Arequipa, Ayacucho, Cusco, Junín, Loreto, Pasco, Tacna, Madre de Dios, Moquegua, Pïura, Áncash, Lima región, Ica, San Martin, Cajamarca) y en las 04 DIRIS de Lima Metropolitana.</t>
  </si>
  <si>
    <t>Son aquellos beneficiarios que han sido identificados en la comunidad que cumplen criterios de necesidad y reciben el bono de emergencia.</t>
  </si>
  <si>
    <t>Número de beneficiarios que reciben el bono de emergencia</t>
  </si>
  <si>
    <t>Número de atenciones realizadas por el personal médico de los Puntos COVID, registradas en el HISMINSA</t>
  </si>
  <si>
    <t>Permite conocer el porcentaje de pacientes diagnosticados con TB que han sido captados durante la realización de las campañas de búsqueda activa en las regiones de Lima Metropolitana, Callao, Lima Región, Ica, La Libertad, Loreto, Ucayali, Piura, Tumbes; según cronograma de intervención coordinado y desarrollado por la DPCTB.</t>
  </si>
  <si>
    <t>R5.14</t>
  </si>
  <si>
    <t>Número total de pacientes diagnosticado con TB que fueron identificados radiológicamente con riesgo de TB pen las campañas de busqueda activa</t>
  </si>
  <si>
    <t xml:space="preserve">Número de atenciones por parte del personal médico contratado para las áreas de intervención de COVID en los 23 Establecimientos de intervención en el marco del C19RM en las regiones de Lima, Ica, Piura, San Martín, Ancash y Lima Metropolitana. Se ha considerado 04 atenciones por hora por cada uno de ellos en un periodo de 150 horas mensuales. </t>
  </si>
  <si>
    <t>Número de pacientes que inician tratamiento específico a TB que han sido identificados en el área diferenciada de COVID</t>
  </si>
  <si>
    <t>Número total de personas que son atendidad en las campañas de búsqueda activa</t>
  </si>
  <si>
    <t xml:space="preserve">Número de personas en la comunidad que son identificadas y diagnosticada de COVID-VIH; COVID-TB, COVID o signos de alarma de Salud Mental durante las campañas de busqueda activa </t>
  </si>
  <si>
    <t>R5.15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</si>
</sst>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name val="Arial Narrow"/>
      <family val="2"/>
    </font>
    <font>
      <b/>
      <sz val="12"/>
      <color indexed="8"/>
      <name val="Arial Narrow"/>
      <family val="2"/>
    </font>
    <font>
      <b/>
      <sz val="11"/>
      <color indexed="8"/>
      <name val="Arial Narrow"/>
      <family val="2"/>
    </font>
    <font>
      <b/>
      <sz val="11"/>
      <name val="Arial Narrow"/>
      <family val="2"/>
    </font>
    <font>
      <sz val="11"/>
      <color theme="1"/>
      <name val="Calibri"/>
      <family val="2"/>
      <scheme val="minor"/>
    </font>
    <font>
      <b/>
      <sz val="11"/>
      <color theme="1"/>
      <name val="Calibri"/>
      <family val="2"/>
      <scheme val="minor"/>
    </font>
    <font>
      <sz val="11"/>
      <color indexed="8"/>
      <name val="Arial Narrow"/>
      <family val="2"/>
    </font>
    <font>
      <sz val="9"/>
      <color indexed="81"/>
      <name val="Tahoma"/>
      <family val="2"/>
    </font>
    <font>
      <b/>
      <sz val="9"/>
      <color indexed="81"/>
      <name val="Tahoma"/>
      <family val="2"/>
    </font>
    <font>
      <sz val="8"/>
      <name val="Calibri"/>
      <family val="2"/>
      <scheme val="minor"/>
    </font>
    <font>
      <sz val="11"/>
      <color rgb="FFFF0000"/>
      <name val="Arial Narrow"/>
      <family val="2"/>
    </font>
    <font>
      <b/>
      <sz val="11"/>
      <color rgb="FFFF0000"/>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s>
  <cellStyleXfs count="2">
    <xf numFmtId="0" fontId="0" fillId="0" borderId="0"/>
    <xf numFmtId="9" fontId="5" fillId="0" borderId="0" applyFont="0" applyFill="0" applyBorder="0" applyAlignment="0" applyProtection="0"/>
  </cellStyleXfs>
  <cellXfs count="54">
    <xf numFmtId="0" fontId="0" fillId="0" borderId="0" xfId="0"/>
    <xf numFmtId="9" fontId="1" fillId="0" borderId="1" xfId="0" applyNumberFormat="1" applyFont="1" applyBorder="1" applyAlignment="1">
      <alignment horizontal="center" vertical="center"/>
    </xf>
    <xf numFmtId="0" fontId="3" fillId="3" borderId="2"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0" fillId="0" borderId="0" xfId="0" applyNumberFormat="1"/>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9" fontId="5" fillId="0" borderId="1" xfId="1" applyFont="1" applyBorder="1" applyAlignment="1">
      <alignment horizontal="center"/>
    </xf>
    <xf numFmtId="0" fontId="0" fillId="0" borderId="1" xfId="0" applyFont="1" applyBorder="1" applyAlignment="1">
      <alignment horizontal="center"/>
    </xf>
    <xf numFmtId="9" fontId="6" fillId="0" borderId="1" xfId="1" applyFont="1" applyBorder="1" applyAlignment="1">
      <alignment horizontal="center"/>
    </xf>
    <xf numFmtId="0" fontId="6" fillId="0" borderId="1" xfId="0" applyFont="1" applyBorder="1" applyAlignment="1">
      <alignment horizontal="center"/>
    </xf>
    <xf numFmtId="0" fontId="0" fillId="0" borderId="1" xfId="0" applyFont="1" applyBorder="1"/>
    <xf numFmtId="9" fontId="0" fillId="0" borderId="1" xfId="0" applyNumberFormat="1" applyFont="1" applyBorder="1" applyAlignment="1">
      <alignment horizontal="center"/>
    </xf>
    <xf numFmtId="0" fontId="0" fillId="0" borderId="1" xfId="0" applyFont="1" applyBorder="1" applyAlignment="1">
      <alignment horizontal="center" vertical="center"/>
    </xf>
    <xf numFmtId="0" fontId="4" fillId="6" borderId="1" xfId="0" applyFont="1" applyFill="1" applyBorder="1" applyAlignment="1">
      <alignment horizontal="center" vertical="center" wrapText="1"/>
    </xf>
    <xf numFmtId="0" fontId="0" fillId="6" borderId="0" xfId="0" applyFill="1"/>
    <xf numFmtId="0" fontId="12" fillId="0" borderId="0" xfId="0" applyFont="1"/>
    <xf numFmtId="9" fontId="3" fillId="0" borderId="1" xfId="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0" fillId="0" borderId="1" xfId="0" applyNumberFormat="1" applyFont="1" applyBorder="1" applyAlignment="1">
      <alignment horizontal="center" vertical="center"/>
    </xf>
    <xf numFmtId="9" fontId="5" fillId="0" borderId="1" xfId="1" applyFont="1" applyBorder="1" applyAlignment="1">
      <alignment horizontal="center" vertical="center"/>
    </xf>
    <xf numFmtId="9" fontId="6" fillId="0" borderId="1" xfId="1"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13" fillId="0" borderId="0" xfId="0" applyFont="1"/>
    <xf numFmtId="0" fontId="1" fillId="0" borderId="1" xfId="0" applyNumberFormat="1" applyFont="1" applyFill="1" applyBorder="1" applyAlignment="1">
      <alignment horizontal="center" vertical="center" wrapText="1"/>
    </xf>
    <xf numFmtId="9" fontId="1" fillId="0" borderId="1" xfId="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6" fillId="0" borderId="1" xfId="0" applyFont="1" applyBorder="1" applyAlignment="1">
      <alignment horizontal="center" vertical="center"/>
    </xf>
    <xf numFmtId="9" fontId="0" fillId="0" borderId="1" xfId="0" applyNumberFormat="1" applyFont="1" applyFill="1" applyBorder="1" applyAlignment="1">
      <alignment horizontal="center" vertical="center"/>
    </xf>
    <xf numFmtId="0" fontId="7" fillId="0" borderId="1" xfId="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2" fillId="3" borderId="2" xfId="0" applyFont="1" applyFill="1" applyBorder="1" applyAlignment="1">
      <alignment horizontal="center" vertical="top"/>
    </xf>
    <xf numFmtId="0" fontId="1" fillId="0" borderId="1" xfId="0" applyFont="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15"/>
  <sheetViews>
    <sheetView topLeftCell="A4" zoomScale="110" zoomScaleNormal="110" workbookViewId="0">
      <selection activeCell="D15" sqref="D15"/>
    </sheetView>
  </sheetViews>
  <sheetFormatPr baseColWidth="10" defaultRowHeight="15" x14ac:dyDescent="0.25"/>
  <cols>
    <col min="1" max="1" width="4.42578125" customWidth="1"/>
    <col min="2" max="2" width="7.42578125" customWidth="1"/>
    <col min="3" max="3" width="31.85546875" customWidth="1"/>
    <col min="4" max="4" width="51.7109375" customWidth="1"/>
    <col min="5" max="5" width="20.140625" bestFit="1" customWidth="1"/>
    <col min="6" max="6" width="24.28515625" customWidth="1"/>
    <col min="7" max="7" width="18.5703125" customWidth="1"/>
    <col min="8" max="8" width="11.42578125" customWidth="1"/>
    <col min="9" max="9" width="12.140625" bestFit="1" customWidth="1"/>
    <col min="10" max="11" width="11.42578125" style="20" customWidth="1"/>
    <col min="12" max="12" width="8.5703125" customWidth="1"/>
  </cols>
  <sheetData>
    <row r="2" spans="2:19" ht="16.5" x14ac:dyDescent="0.25">
      <c r="B2" s="47" t="s">
        <v>27</v>
      </c>
      <c r="C2" s="47"/>
      <c r="D2" s="47"/>
      <c r="E2" s="47"/>
      <c r="F2" s="47"/>
      <c r="G2" s="47"/>
      <c r="H2" s="47"/>
      <c r="I2" s="47"/>
      <c r="J2" s="47"/>
      <c r="K2" s="47"/>
      <c r="L2" s="2"/>
      <c r="M2" s="44" t="s">
        <v>46</v>
      </c>
      <c r="N2" s="45"/>
      <c r="O2" s="45"/>
      <c r="P2" s="45"/>
      <c r="Q2" s="46"/>
      <c r="R2" s="2"/>
    </row>
    <row r="3" spans="2:19" ht="16.5" x14ac:dyDescent="0.25">
      <c r="B3" s="41" t="s">
        <v>28</v>
      </c>
      <c r="C3" s="41" t="s">
        <v>29</v>
      </c>
      <c r="D3" s="41" t="s">
        <v>30</v>
      </c>
      <c r="E3" s="41" t="s">
        <v>31</v>
      </c>
      <c r="F3" s="41" t="s">
        <v>32</v>
      </c>
      <c r="G3" s="41"/>
      <c r="H3" s="41" t="s">
        <v>33</v>
      </c>
      <c r="I3" s="41" t="s">
        <v>34</v>
      </c>
      <c r="J3" s="42" t="s">
        <v>35</v>
      </c>
      <c r="K3" s="42"/>
      <c r="L3" s="41" t="s">
        <v>36</v>
      </c>
      <c r="M3" s="43">
        <v>2021</v>
      </c>
      <c r="N3" s="43"/>
      <c r="O3" s="43">
        <v>2022</v>
      </c>
      <c r="P3" s="43"/>
      <c r="Q3" s="43"/>
      <c r="R3" s="43" t="s">
        <v>47</v>
      </c>
    </row>
    <row r="4" spans="2:19" ht="49.5" x14ac:dyDescent="0.25">
      <c r="B4" s="41"/>
      <c r="C4" s="41"/>
      <c r="D4" s="41"/>
      <c r="E4" s="41"/>
      <c r="F4" s="4" t="s">
        <v>43</v>
      </c>
      <c r="G4" s="4" t="s">
        <v>44</v>
      </c>
      <c r="H4" s="41"/>
      <c r="I4" s="41"/>
      <c r="J4" s="19" t="s">
        <v>37</v>
      </c>
      <c r="K4" s="19" t="s">
        <v>38</v>
      </c>
      <c r="L4" s="41"/>
      <c r="M4" s="3" t="s">
        <v>39</v>
      </c>
      <c r="N4" s="3" t="s">
        <v>40</v>
      </c>
      <c r="O4" s="3" t="s">
        <v>41</v>
      </c>
      <c r="P4" s="3" t="s">
        <v>42</v>
      </c>
      <c r="Q4" s="3" t="s">
        <v>45</v>
      </c>
      <c r="R4" s="43"/>
    </row>
    <row r="5" spans="2:19" ht="16.5" x14ac:dyDescent="0.25">
      <c r="B5" s="36" t="s">
        <v>0</v>
      </c>
      <c r="C5" s="40" t="s">
        <v>5</v>
      </c>
      <c r="D5" s="37" t="s">
        <v>60</v>
      </c>
      <c r="E5" s="37" t="s">
        <v>68</v>
      </c>
      <c r="F5" s="37" t="s">
        <v>6</v>
      </c>
      <c r="G5" s="37"/>
      <c r="H5" s="37" t="s">
        <v>61</v>
      </c>
      <c r="I5" s="37" t="s">
        <v>61</v>
      </c>
      <c r="J5" s="38" t="s">
        <v>48</v>
      </c>
      <c r="K5" s="39" t="s">
        <v>48</v>
      </c>
      <c r="L5" s="1" t="s">
        <v>52</v>
      </c>
      <c r="M5" s="16"/>
      <c r="N5" s="16"/>
      <c r="O5" s="16"/>
      <c r="P5" s="16"/>
      <c r="Q5" s="16"/>
      <c r="R5" s="5">
        <f>SUM(M5:Q5)</f>
        <v>0</v>
      </c>
    </row>
    <row r="6" spans="2:19" ht="16.5" x14ac:dyDescent="0.25">
      <c r="B6" s="36"/>
      <c r="C6" s="40"/>
      <c r="D6" s="37"/>
      <c r="E6" s="37"/>
      <c r="F6" s="37"/>
      <c r="G6" s="37"/>
      <c r="H6" s="37"/>
      <c r="I6" s="37"/>
      <c r="J6" s="38"/>
      <c r="K6" s="39"/>
      <c r="L6" s="1" t="s">
        <v>53</v>
      </c>
      <c r="M6" s="13">
        <v>7188</v>
      </c>
      <c r="N6" s="13">
        <v>21562</v>
      </c>
      <c r="O6" s="13">
        <v>28750</v>
      </c>
      <c r="P6" s="13">
        <v>28750</v>
      </c>
      <c r="Q6" s="13">
        <v>28750</v>
      </c>
      <c r="R6" s="15">
        <f>SUM(M6:Q6)</f>
        <v>115000</v>
      </c>
    </row>
    <row r="7" spans="2:19" ht="22.9" customHeight="1" x14ac:dyDescent="0.25">
      <c r="B7" s="36"/>
      <c r="C7" s="40"/>
      <c r="D7" s="37"/>
      <c r="E7" s="37"/>
      <c r="F7" s="37"/>
      <c r="G7" s="37"/>
      <c r="H7" s="37"/>
      <c r="I7" s="37"/>
      <c r="J7" s="38"/>
      <c r="K7" s="39"/>
      <c r="L7" s="1" t="s">
        <v>51</v>
      </c>
      <c r="M7" s="12">
        <f t="shared" ref="M7:Q7" si="0">M5/M6</f>
        <v>0</v>
      </c>
      <c r="N7" s="12">
        <f t="shared" si="0"/>
        <v>0</v>
      </c>
      <c r="O7" s="12">
        <f t="shared" si="0"/>
        <v>0</v>
      </c>
      <c r="P7" s="12">
        <f t="shared" si="0"/>
        <v>0</v>
      </c>
      <c r="Q7" s="12">
        <f t="shared" si="0"/>
        <v>0</v>
      </c>
      <c r="R7" s="14">
        <f>R5/R6</f>
        <v>0</v>
      </c>
    </row>
    <row r="8" spans="2:19" ht="16.5" customHeight="1" x14ac:dyDescent="0.25">
      <c r="B8" s="36" t="s">
        <v>4</v>
      </c>
      <c r="C8" s="40" t="s">
        <v>1</v>
      </c>
      <c r="D8" s="37" t="s">
        <v>2</v>
      </c>
      <c r="E8" s="37" t="s">
        <v>68</v>
      </c>
      <c r="F8" s="37" t="s">
        <v>6</v>
      </c>
      <c r="G8" s="37" t="s">
        <v>3</v>
      </c>
      <c r="H8" s="37" t="s">
        <v>61</v>
      </c>
      <c r="I8" s="37" t="s">
        <v>61</v>
      </c>
      <c r="J8" s="38" t="s">
        <v>48</v>
      </c>
      <c r="K8" s="39" t="s">
        <v>48</v>
      </c>
      <c r="L8" s="1" t="s">
        <v>52</v>
      </c>
      <c r="M8" s="11"/>
      <c r="N8" s="11"/>
      <c r="O8" s="11"/>
      <c r="P8" s="10"/>
      <c r="Q8" s="10"/>
      <c r="R8" s="5">
        <f>SUM(M8:Q8)</f>
        <v>0</v>
      </c>
    </row>
    <row r="9" spans="2:19" ht="16.5" x14ac:dyDescent="0.25">
      <c r="B9" s="36"/>
      <c r="C9" s="40"/>
      <c r="D9" s="37"/>
      <c r="E9" s="37"/>
      <c r="F9" s="37"/>
      <c r="G9" s="37"/>
      <c r="H9" s="37"/>
      <c r="I9" s="37"/>
      <c r="J9" s="38"/>
      <c r="K9" s="39"/>
      <c r="L9" s="1" t="s">
        <v>53</v>
      </c>
      <c r="M9" s="23">
        <v>0.1</v>
      </c>
      <c r="N9" s="23">
        <v>0.1</v>
      </c>
      <c r="O9" s="23">
        <v>0.1</v>
      </c>
      <c r="P9" s="23">
        <v>0.1</v>
      </c>
      <c r="Q9" s="23">
        <v>0.1</v>
      </c>
      <c r="R9" s="31">
        <f>AVERAGE(M9:Q9)</f>
        <v>0.1</v>
      </c>
      <c r="S9" s="21"/>
    </row>
    <row r="10" spans="2:19" ht="37.9" customHeight="1" x14ac:dyDescent="0.25">
      <c r="B10" s="36"/>
      <c r="C10" s="40"/>
      <c r="D10" s="37"/>
      <c r="E10" s="37"/>
      <c r="F10" s="37"/>
      <c r="G10" s="37"/>
      <c r="H10" s="37"/>
      <c r="I10" s="37"/>
      <c r="J10" s="38"/>
      <c r="K10" s="39"/>
      <c r="L10" s="1" t="s">
        <v>51</v>
      </c>
      <c r="M10" s="12">
        <f t="shared" ref="M10:Q10" si="1">M8/M9</f>
        <v>0</v>
      </c>
      <c r="N10" s="12">
        <f t="shared" si="1"/>
        <v>0</v>
      </c>
      <c r="O10" s="12">
        <f t="shared" si="1"/>
        <v>0</v>
      </c>
      <c r="P10" s="12">
        <f t="shared" si="1"/>
        <v>0</v>
      </c>
      <c r="Q10" s="12">
        <f t="shared" si="1"/>
        <v>0</v>
      </c>
      <c r="R10" s="14">
        <f>R8/R9</f>
        <v>0</v>
      </c>
    </row>
    <row r="11" spans="2:19" ht="33" customHeight="1" x14ac:dyDescent="0.25">
      <c r="B11" s="36" t="s">
        <v>69</v>
      </c>
      <c r="C11" s="40" t="s">
        <v>86</v>
      </c>
      <c r="D11" s="37" t="s">
        <v>101</v>
      </c>
      <c r="E11" s="37" t="s">
        <v>49</v>
      </c>
      <c r="F11" s="37" t="s">
        <v>97</v>
      </c>
      <c r="G11" s="37"/>
      <c r="H11" s="37" t="s">
        <v>61</v>
      </c>
      <c r="I11" s="37" t="s">
        <v>61</v>
      </c>
      <c r="J11" s="38" t="s">
        <v>48</v>
      </c>
      <c r="K11" s="39" t="s">
        <v>48</v>
      </c>
      <c r="L11" s="1" t="s">
        <v>52</v>
      </c>
      <c r="M11" s="35"/>
      <c r="N11" s="11"/>
      <c r="O11" s="11"/>
      <c r="P11" s="10"/>
      <c r="Q11" s="10"/>
      <c r="R11" s="5">
        <f>SUM(M11:Q11)</f>
        <v>0</v>
      </c>
    </row>
    <row r="12" spans="2:19" ht="45" customHeight="1" x14ac:dyDescent="0.25">
      <c r="B12" s="36"/>
      <c r="C12" s="40"/>
      <c r="D12" s="37"/>
      <c r="E12" s="37"/>
      <c r="F12" s="37"/>
      <c r="G12" s="37"/>
      <c r="H12" s="37"/>
      <c r="I12" s="37"/>
      <c r="J12" s="38"/>
      <c r="K12" s="39"/>
      <c r="L12" s="1" t="s">
        <v>53</v>
      </c>
      <c r="M12" s="32">
        <v>27000</v>
      </c>
      <c r="N12" s="30">
        <v>27000</v>
      </c>
      <c r="O12" s="30">
        <v>41400</v>
      </c>
      <c r="P12" s="30">
        <v>41400</v>
      </c>
      <c r="Q12" s="30">
        <v>41400</v>
      </c>
      <c r="R12" s="32">
        <f>SUM(M12:Q12)</f>
        <v>178200</v>
      </c>
    </row>
    <row r="13" spans="2:19" ht="40.5" customHeight="1" x14ac:dyDescent="0.25">
      <c r="B13" s="36"/>
      <c r="C13" s="40"/>
      <c r="D13" s="37"/>
      <c r="E13" s="37"/>
      <c r="F13" s="37"/>
      <c r="G13" s="37"/>
      <c r="H13" s="37"/>
      <c r="I13" s="37"/>
      <c r="J13" s="38"/>
      <c r="K13" s="39"/>
      <c r="L13" s="1" t="s">
        <v>51</v>
      </c>
      <c r="M13" s="12">
        <f t="shared" ref="M13:Q13" si="2">M11/M12</f>
        <v>0</v>
      </c>
      <c r="N13" s="12">
        <f t="shared" si="2"/>
        <v>0</v>
      </c>
      <c r="O13" s="12">
        <f t="shared" si="2"/>
        <v>0</v>
      </c>
      <c r="P13" s="12">
        <f t="shared" si="2"/>
        <v>0</v>
      </c>
      <c r="Q13" s="12">
        <f t="shared" si="2"/>
        <v>0</v>
      </c>
      <c r="R13" s="14">
        <f>R11/R12</f>
        <v>0</v>
      </c>
    </row>
    <row r="15" spans="2:19" x14ac:dyDescent="0.25">
      <c r="D15" s="29"/>
      <c r="E15" s="29"/>
    </row>
  </sheetData>
  <mergeCells count="44">
    <mergeCell ref="E5:E7"/>
    <mergeCell ref="I8:I10"/>
    <mergeCell ref="H8:H10"/>
    <mergeCell ref="G8:G10"/>
    <mergeCell ref="F8:F10"/>
    <mergeCell ref="E8:E10"/>
    <mergeCell ref="F5:F7"/>
    <mergeCell ref="C8:C10"/>
    <mergeCell ref="B8:B10"/>
    <mergeCell ref="B5:B7"/>
    <mergeCell ref="C5:C7"/>
    <mergeCell ref="D5:D7"/>
    <mergeCell ref="D8:D10"/>
    <mergeCell ref="M2:Q2"/>
    <mergeCell ref="R3:R4"/>
    <mergeCell ref="K8:K10"/>
    <mergeCell ref="J8:J10"/>
    <mergeCell ref="L3:L4"/>
    <mergeCell ref="M3:N3"/>
    <mergeCell ref="B2:K2"/>
    <mergeCell ref="B3:B4"/>
    <mergeCell ref="C3:C4"/>
    <mergeCell ref="D3:D4"/>
    <mergeCell ref="E3:E4"/>
    <mergeCell ref="F3:G3"/>
    <mergeCell ref="H3:H4"/>
    <mergeCell ref="I5:I7"/>
    <mergeCell ref="J5:J7"/>
    <mergeCell ref="K5:K7"/>
    <mergeCell ref="I3:I4"/>
    <mergeCell ref="J3:K3"/>
    <mergeCell ref="G5:G7"/>
    <mergeCell ref="H5:H7"/>
    <mergeCell ref="O3:Q3"/>
    <mergeCell ref="B11:B13"/>
    <mergeCell ref="H11:H13"/>
    <mergeCell ref="I11:I13"/>
    <mergeCell ref="J11:J13"/>
    <mergeCell ref="K11:K13"/>
    <mergeCell ref="C11:C13"/>
    <mergeCell ref="D11:D13"/>
    <mergeCell ref="E11:E13"/>
    <mergeCell ref="F11:F13"/>
    <mergeCell ref="G11:G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16"/>
  <sheetViews>
    <sheetView topLeftCell="A4" zoomScale="80" zoomScaleNormal="80" workbookViewId="0">
      <selection activeCell="C11" sqref="C11:C13"/>
    </sheetView>
  </sheetViews>
  <sheetFormatPr baseColWidth="10" defaultRowHeight="15" x14ac:dyDescent="0.25"/>
  <cols>
    <col min="1" max="1" width="4.42578125" customWidth="1"/>
    <col min="2" max="2" width="7.42578125" customWidth="1"/>
    <col min="3" max="3" width="31.85546875" customWidth="1"/>
    <col min="4" max="4" width="64" customWidth="1"/>
    <col min="6" max="6" width="24.28515625" customWidth="1"/>
    <col min="7" max="7" width="18.5703125" customWidth="1"/>
    <col min="9" max="9" width="12.140625" bestFit="1" customWidth="1"/>
    <col min="12" max="12" width="8.5703125" customWidth="1"/>
  </cols>
  <sheetData>
    <row r="2" spans="2:18" ht="16.5" x14ac:dyDescent="0.25">
      <c r="B2" s="47" t="s">
        <v>27</v>
      </c>
      <c r="C2" s="47"/>
      <c r="D2" s="47"/>
      <c r="E2" s="47"/>
      <c r="F2" s="47"/>
      <c r="G2" s="47"/>
      <c r="H2" s="47"/>
      <c r="I2" s="47"/>
      <c r="J2" s="47"/>
      <c r="K2" s="47"/>
      <c r="L2" s="2"/>
      <c r="M2" s="44" t="s">
        <v>46</v>
      </c>
      <c r="N2" s="45"/>
      <c r="O2" s="45"/>
      <c r="P2" s="45"/>
      <c r="Q2" s="46"/>
      <c r="R2" s="2"/>
    </row>
    <row r="3" spans="2:18" ht="16.5" x14ac:dyDescent="0.25">
      <c r="B3" s="41" t="s">
        <v>28</v>
      </c>
      <c r="C3" s="41" t="s">
        <v>29</v>
      </c>
      <c r="D3" s="41" t="s">
        <v>30</v>
      </c>
      <c r="E3" s="41" t="s">
        <v>31</v>
      </c>
      <c r="F3" s="41" t="s">
        <v>32</v>
      </c>
      <c r="G3" s="41"/>
      <c r="H3" s="41" t="s">
        <v>33</v>
      </c>
      <c r="I3" s="41" t="s">
        <v>34</v>
      </c>
      <c r="J3" s="41" t="s">
        <v>35</v>
      </c>
      <c r="K3" s="41"/>
      <c r="L3" s="41" t="s">
        <v>36</v>
      </c>
      <c r="M3" s="43">
        <v>2021</v>
      </c>
      <c r="N3" s="43"/>
      <c r="O3" s="43">
        <v>2022</v>
      </c>
      <c r="P3" s="43"/>
      <c r="Q3" s="43"/>
      <c r="R3" s="43" t="s">
        <v>47</v>
      </c>
    </row>
    <row r="4" spans="2:18" ht="49.5" x14ac:dyDescent="0.25">
      <c r="B4" s="41"/>
      <c r="C4" s="41"/>
      <c r="D4" s="41"/>
      <c r="E4" s="41"/>
      <c r="F4" s="4" t="s">
        <v>43</v>
      </c>
      <c r="G4" s="4" t="s">
        <v>44</v>
      </c>
      <c r="H4" s="41"/>
      <c r="I4" s="41"/>
      <c r="J4" s="4" t="s">
        <v>37</v>
      </c>
      <c r="K4" s="4" t="s">
        <v>38</v>
      </c>
      <c r="L4" s="41"/>
      <c r="M4" s="3" t="s">
        <v>39</v>
      </c>
      <c r="N4" s="3" t="s">
        <v>40</v>
      </c>
      <c r="O4" s="3" t="s">
        <v>41</v>
      </c>
      <c r="P4" s="3" t="s">
        <v>42</v>
      </c>
      <c r="Q4" s="3" t="s">
        <v>45</v>
      </c>
      <c r="R4" s="43"/>
    </row>
    <row r="5" spans="2:18" ht="16.5" x14ac:dyDescent="0.25">
      <c r="B5" s="49" t="s">
        <v>7</v>
      </c>
      <c r="C5" s="40" t="s">
        <v>88</v>
      </c>
      <c r="D5" s="37" t="s">
        <v>89</v>
      </c>
      <c r="E5" s="48" t="s">
        <v>50</v>
      </c>
      <c r="F5" s="37" t="s">
        <v>87</v>
      </c>
      <c r="G5" s="37" t="s">
        <v>8</v>
      </c>
      <c r="H5" s="37" t="s">
        <v>66</v>
      </c>
      <c r="I5" s="37" t="s">
        <v>66</v>
      </c>
      <c r="J5" s="37" t="s">
        <v>50</v>
      </c>
      <c r="K5" s="48" t="s">
        <v>50</v>
      </c>
      <c r="L5" s="1" t="s">
        <v>52</v>
      </c>
      <c r="M5" s="13"/>
      <c r="N5" s="13"/>
      <c r="O5" s="13"/>
      <c r="P5" s="13"/>
      <c r="Q5" s="13"/>
      <c r="R5" s="5">
        <f>SUM(M5:Q5)</f>
        <v>0</v>
      </c>
    </row>
    <row r="6" spans="2:18" ht="16.5" x14ac:dyDescent="0.25">
      <c r="B6" s="50"/>
      <c r="C6" s="40"/>
      <c r="D6" s="37"/>
      <c r="E6" s="48"/>
      <c r="F6" s="37"/>
      <c r="G6" s="37"/>
      <c r="H6" s="37"/>
      <c r="I6" s="37"/>
      <c r="J6" s="37"/>
      <c r="K6" s="48"/>
      <c r="L6" s="1" t="s">
        <v>53</v>
      </c>
      <c r="M6" s="17" t="s">
        <v>70</v>
      </c>
      <c r="N6" s="17">
        <v>0.7</v>
      </c>
      <c r="O6" s="17">
        <v>0.8</v>
      </c>
      <c r="P6" s="17">
        <v>0.9</v>
      </c>
      <c r="Q6" s="17">
        <v>0.95</v>
      </c>
      <c r="R6" s="9">
        <f>AVERAGE(N6:Q6)</f>
        <v>0.83749999999999991</v>
      </c>
    </row>
    <row r="7" spans="2:18" ht="74.45" customHeight="1" x14ac:dyDescent="0.25">
      <c r="B7" s="51"/>
      <c r="C7" s="40"/>
      <c r="D7" s="37"/>
      <c r="E7" s="48"/>
      <c r="F7" s="37"/>
      <c r="G7" s="37"/>
      <c r="H7" s="37"/>
      <c r="I7" s="37"/>
      <c r="J7" s="37"/>
      <c r="K7" s="48"/>
      <c r="L7" s="1" t="s">
        <v>51</v>
      </c>
      <c r="M7" s="25"/>
      <c r="N7" s="25">
        <f t="shared" ref="N7:Q7" si="0">N5/N6</f>
        <v>0</v>
      </c>
      <c r="O7" s="25">
        <f t="shared" si="0"/>
        <v>0</v>
      </c>
      <c r="P7" s="25">
        <f t="shared" si="0"/>
        <v>0</v>
      </c>
      <c r="Q7" s="25">
        <f t="shared" si="0"/>
        <v>0</v>
      </c>
      <c r="R7" s="26">
        <f>R5/R6</f>
        <v>0</v>
      </c>
    </row>
    <row r="8" spans="2:18" ht="16.5" x14ac:dyDescent="0.25">
      <c r="B8" s="49" t="s">
        <v>9</v>
      </c>
      <c r="C8" s="40" t="s">
        <v>10</v>
      </c>
      <c r="D8" s="37" t="s">
        <v>11</v>
      </c>
      <c r="E8" s="48" t="s">
        <v>50</v>
      </c>
      <c r="F8" s="37" t="s">
        <v>102</v>
      </c>
      <c r="G8" s="37" t="s">
        <v>12</v>
      </c>
      <c r="H8" s="37" t="s">
        <v>66</v>
      </c>
      <c r="I8" s="37" t="s">
        <v>66</v>
      </c>
      <c r="J8" s="37" t="s">
        <v>48</v>
      </c>
      <c r="K8" s="48" t="s">
        <v>50</v>
      </c>
      <c r="L8" s="1" t="s">
        <v>52</v>
      </c>
      <c r="M8" s="18"/>
      <c r="N8" s="18"/>
      <c r="O8" s="18"/>
      <c r="P8" s="18"/>
      <c r="Q8" s="18"/>
      <c r="R8" s="5">
        <f t="shared" ref="R8" si="1">SUM(M8:Q8)</f>
        <v>0</v>
      </c>
    </row>
    <row r="9" spans="2:18" ht="16.5" x14ac:dyDescent="0.25">
      <c r="B9" s="50"/>
      <c r="C9" s="40"/>
      <c r="D9" s="37"/>
      <c r="E9" s="48"/>
      <c r="F9" s="37"/>
      <c r="G9" s="37"/>
      <c r="H9" s="37"/>
      <c r="I9" s="37"/>
      <c r="J9" s="37"/>
      <c r="K9" s="48"/>
      <c r="L9" s="1" t="s">
        <v>53</v>
      </c>
      <c r="M9" s="24" t="s">
        <v>70</v>
      </c>
      <c r="N9" s="24">
        <v>0.8</v>
      </c>
      <c r="O9" s="24">
        <v>0.95</v>
      </c>
      <c r="P9" s="24">
        <v>0.95</v>
      </c>
      <c r="Q9" s="24">
        <v>0.95</v>
      </c>
      <c r="R9" s="9">
        <f>AVERAGE(N9:Q9)</f>
        <v>0.91250000000000009</v>
      </c>
    </row>
    <row r="10" spans="2:18" ht="43.9" customHeight="1" x14ac:dyDescent="0.25">
      <c r="B10" s="51"/>
      <c r="C10" s="40"/>
      <c r="D10" s="37"/>
      <c r="E10" s="48"/>
      <c r="F10" s="37"/>
      <c r="G10" s="37"/>
      <c r="H10" s="37"/>
      <c r="I10" s="37"/>
      <c r="J10" s="37"/>
      <c r="K10" s="48"/>
      <c r="L10" s="1" t="s">
        <v>51</v>
      </c>
      <c r="M10" s="25"/>
      <c r="N10" s="25">
        <f t="shared" ref="N10" si="2">N8/N9</f>
        <v>0</v>
      </c>
      <c r="O10" s="25">
        <f t="shared" ref="O10" si="3">O8/O9</f>
        <v>0</v>
      </c>
      <c r="P10" s="25">
        <f t="shared" ref="P10" si="4">P8/P9</f>
        <v>0</v>
      </c>
      <c r="Q10" s="25">
        <f t="shared" ref="Q10" si="5">Q8/Q9</f>
        <v>0</v>
      </c>
      <c r="R10" s="26">
        <f t="shared" ref="R10" si="6">R8/R9</f>
        <v>0</v>
      </c>
    </row>
    <row r="11" spans="2:18" ht="32.25" customHeight="1" x14ac:dyDescent="0.25">
      <c r="B11" s="36" t="s">
        <v>13</v>
      </c>
      <c r="C11" s="40" t="s">
        <v>14</v>
      </c>
      <c r="D11" s="37" t="s">
        <v>81</v>
      </c>
      <c r="E11" s="48" t="s">
        <v>50</v>
      </c>
      <c r="F11" s="37" t="s">
        <v>90</v>
      </c>
      <c r="G11" s="37" t="s">
        <v>15</v>
      </c>
      <c r="H11" s="37" t="s">
        <v>66</v>
      </c>
      <c r="I11" s="37" t="s">
        <v>66</v>
      </c>
      <c r="J11" s="37" t="s">
        <v>48</v>
      </c>
      <c r="K11" s="48" t="s">
        <v>50</v>
      </c>
      <c r="L11" s="1" t="s">
        <v>52</v>
      </c>
      <c r="M11" s="18"/>
      <c r="N11" s="18"/>
      <c r="O11" s="18"/>
      <c r="P11" s="18"/>
      <c r="Q11" s="18"/>
      <c r="R11" s="5">
        <f t="shared" ref="R11" si="7">SUM(M11:Q11)</f>
        <v>0</v>
      </c>
    </row>
    <row r="12" spans="2:18" ht="30" customHeight="1" x14ac:dyDescent="0.25">
      <c r="B12" s="36"/>
      <c r="C12" s="40"/>
      <c r="D12" s="37"/>
      <c r="E12" s="48"/>
      <c r="F12" s="37"/>
      <c r="G12" s="37"/>
      <c r="H12" s="37"/>
      <c r="I12" s="37"/>
      <c r="J12" s="37"/>
      <c r="K12" s="48"/>
      <c r="L12" s="1" t="s">
        <v>53</v>
      </c>
      <c r="M12" s="18" t="s">
        <v>70</v>
      </c>
      <c r="N12" s="18" t="s">
        <v>70</v>
      </c>
      <c r="O12" s="24">
        <v>0.2</v>
      </c>
      <c r="P12" s="24">
        <v>0.3</v>
      </c>
      <c r="Q12" s="24">
        <v>0.35</v>
      </c>
      <c r="R12" s="9">
        <f>AVERAGE(O12:Q12)</f>
        <v>0.28333333333333333</v>
      </c>
    </row>
    <row r="13" spans="2:18" ht="27" customHeight="1" x14ac:dyDescent="0.25">
      <c r="B13" s="36"/>
      <c r="C13" s="40"/>
      <c r="D13" s="37"/>
      <c r="E13" s="48"/>
      <c r="F13" s="37"/>
      <c r="G13" s="37"/>
      <c r="H13" s="37"/>
      <c r="I13" s="37"/>
      <c r="J13" s="37"/>
      <c r="K13" s="48"/>
      <c r="L13" s="1" t="s">
        <v>51</v>
      </c>
      <c r="M13" s="18"/>
      <c r="N13" s="25"/>
      <c r="O13" s="25">
        <f t="shared" ref="O13" si="8">O11/O12</f>
        <v>0</v>
      </c>
      <c r="P13" s="25">
        <f t="shared" ref="P13" si="9">P11/P12</f>
        <v>0</v>
      </c>
      <c r="Q13" s="25">
        <f t="shared" ref="Q13" si="10">Q11/Q12</f>
        <v>0</v>
      </c>
      <c r="R13" s="26">
        <f t="shared" ref="R13" si="11">R11/R12</f>
        <v>0</v>
      </c>
    </row>
    <row r="14" spans="2:18" ht="30.75" customHeight="1" x14ac:dyDescent="0.25">
      <c r="B14" s="36" t="s">
        <v>16</v>
      </c>
      <c r="C14" s="40" t="s">
        <v>91</v>
      </c>
      <c r="D14" s="37" t="s">
        <v>98</v>
      </c>
      <c r="E14" s="48" t="s">
        <v>50</v>
      </c>
      <c r="F14" s="37" t="s">
        <v>100</v>
      </c>
      <c r="G14" s="37" t="s">
        <v>15</v>
      </c>
      <c r="H14" s="37" t="s">
        <v>66</v>
      </c>
      <c r="I14" s="37" t="s">
        <v>66</v>
      </c>
      <c r="J14" s="37" t="s">
        <v>48</v>
      </c>
      <c r="K14" s="48" t="s">
        <v>50</v>
      </c>
      <c r="L14" s="1" t="s">
        <v>52</v>
      </c>
      <c r="M14" s="18"/>
      <c r="N14" s="18"/>
      <c r="O14" s="18"/>
      <c r="P14" s="18"/>
      <c r="Q14" s="18"/>
      <c r="R14" s="5"/>
    </row>
    <row r="15" spans="2:18" ht="32.25" customHeight="1" x14ac:dyDescent="0.25">
      <c r="B15" s="36"/>
      <c r="C15" s="40"/>
      <c r="D15" s="37"/>
      <c r="E15" s="48"/>
      <c r="F15" s="37"/>
      <c r="G15" s="37"/>
      <c r="H15" s="37"/>
      <c r="I15" s="37"/>
      <c r="J15" s="37"/>
      <c r="K15" s="48"/>
      <c r="L15" s="1" t="s">
        <v>53</v>
      </c>
      <c r="M15" s="24" t="s">
        <v>70</v>
      </c>
      <c r="N15" s="18" t="s">
        <v>70</v>
      </c>
      <c r="O15" s="24">
        <v>0.02</v>
      </c>
      <c r="P15" s="24">
        <v>0.02</v>
      </c>
      <c r="Q15" s="24">
        <v>0.02</v>
      </c>
      <c r="R15" s="9">
        <f>AVERAGE(O15:Q15)</f>
        <v>0.02</v>
      </c>
    </row>
    <row r="16" spans="2:18" ht="16.5" x14ac:dyDescent="0.25">
      <c r="B16" s="36"/>
      <c r="C16" s="40"/>
      <c r="D16" s="37"/>
      <c r="E16" s="48"/>
      <c r="F16" s="37"/>
      <c r="G16" s="37"/>
      <c r="H16" s="37"/>
      <c r="I16" s="37"/>
      <c r="J16" s="37"/>
      <c r="K16" s="48"/>
      <c r="L16" s="1" t="s">
        <v>51</v>
      </c>
      <c r="M16" s="18"/>
      <c r="N16" s="25"/>
      <c r="O16" s="26">
        <f t="shared" ref="O16:Q16" si="12">O14/O15</f>
        <v>0</v>
      </c>
      <c r="P16" s="26">
        <f t="shared" si="12"/>
        <v>0</v>
      </c>
      <c r="Q16" s="26">
        <f t="shared" si="12"/>
        <v>0</v>
      </c>
      <c r="R16" s="26">
        <f t="shared" ref="R16" si="13">R14/R15</f>
        <v>0</v>
      </c>
    </row>
  </sheetData>
  <mergeCells count="54">
    <mergeCell ref="J11:J13"/>
    <mergeCell ref="K11:K13"/>
    <mergeCell ref="B11:B13"/>
    <mergeCell ref="B8:B10"/>
    <mergeCell ref="I8:I10"/>
    <mergeCell ref="J8:J10"/>
    <mergeCell ref="K8:K10"/>
    <mergeCell ref="C11:C13"/>
    <mergeCell ref="D11:D13"/>
    <mergeCell ref="E11:E13"/>
    <mergeCell ref="F11:F13"/>
    <mergeCell ref="G11:G13"/>
    <mergeCell ref="H11:H13"/>
    <mergeCell ref="I11:I13"/>
    <mergeCell ref="C8:C10"/>
    <mergeCell ref="D8:D10"/>
    <mergeCell ref="E8:E10"/>
    <mergeCell ref="F8:F10"/>
    <mergeCell ref="G8:G10"/>
    <mergeCell ref="R3:R4"/>
    <mergeCell ref="G5:G7"/>
    <mergeCell ref="H5:H7"/>
    <mergeCell ref="I5:I7"/>
    <mergeCell ref="J5:J7"/>
    <mergeCell ref="K5:K7"/>
    <mergeCell ref="H8:H10"/>
    <mergeCell ref="B5:B7"/>
    <mergeCell ref="C5:C7"/>
    <mergeCell ref="D5:D7"/>
    <mergeCell ref="E5:E7"/>
    <mergeCell ref="F5:F7"/>
    <mergeCell ref="B2:K2"/>
    <mergeCell ref="M2:Q2"/>
    <mergeCell ref="B3:B4"/>
    <mergeCell ref="C3:C4"/>
    <mergeCell ref="D3:D4"/>
    <mergeCell ref="E3:E4"/>
    <mergeCell ref="F3:G3"/>
    <mergeCell ref="H3:H4"/>
    <mergeCell ref="I3:I4"/>
    <mergeCell ref="J3:K3"/>
    <mergeCell ref="L3:L4"/>
    <mergeCell ref="M3:N3"/>
    <mergeCell ref="O3:Q3"/>
    <mergeCell ref="B14:B16"/>
    <mergeCell ref="C14:C16"/>
    <mergeCell ref="D14:D16"/>
    <mergeCell ref="E14:E16"/>
    <mergeCell ref="F14:F16"/>
    <mergeCell ref="G14:G16"/>
    <mergeCell ref="H14:H16"/>
    <mergeCell ref="I14:I16"/>
    <mergeCell ref="J14:J16"/>
    <mergeCell ref="K14:K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13"/>
  <sheetViews>
    <sheetView topLeftCell="A7" zoomScale="80" zoomScaleNormal="80" workbookViewId="0">
      <selection activeCell="A11" sqref="A11"/>
    </sheetView>
  </sheetViews>
  <sheetFormatPr baseColWidth="10" defaultRowHeight="15" x14ac:dyDescent="0.25"/>
  <cols>
    <col min="2" max="2" width="7.42578125" customWidth="1"/>
    <col min="3" max="3" width="31.85546875" customWidth="1"/>
    <col min="4" max="4" width="64" customWidth="1"/>
    <col min="6" max="6" width="24.28515625" customWidth="1"/>
    <col min="7" max="7" width="18.5703125" customWidth="1"/>
    <col min="9" max="9" width="12.140625" bestFit="1" customWidth="1"/>
    <col min="12" max="12" width="8.5703125" customWidth="1"/>
  </cols>
  <sheetData>
    <row r="2" spans="2:20" ht="16.5" x14ac:dyDescent="0.25">
      <c r="B2" s="47" t="s">
        <v>27</v>
      </c>
      <c r="C2" s="47"/>
      <c r="D2" s="47"/>
      <c r="E2" s="47"/>
      <c r="F2" s="47"/>
      <c r="G2" s="47"/>
      <c r="H2" s="47"/>
      <c r="I2" s="47"/>
      <c r="J2" s="47"/>
      <c r="K2" s="47"/>
      <c r="L2" s="2"/>
      <c r="M2" s="44" t="s">
        <v>46</v>
      </c>
      <c r="N2" s="45"/>
      <c r="O2" s="45"/>
      <c r="P2" s="45"/>
      <c r="Q2" s="46"/>
      <c r="R2" s="2"/>
    </row>
    <row r="3" spans="2:20" ht="16.5" x14ac:dyDescent="0.25">
      <c r="B3" s="41" t="s">
        <v>28</v>
      </c>
      <c r="C3" s="41" t="s">
        <v>29</v>
      </c>
      <c r="D3" s="41" t="s">
        <v>30</v>
      </c>
      <c r="E3" s="41" t="s">
        <v>31</v>
      </c>
      <c r="F3" s="41" t="s">
        <v>32</v>
      </c>
      <c r="G3" s="41"/>
      <c r="H3" s="41" t="s">
        <v>33</v>
      </c>
      <c r="I3" s="41" t="s">
        <v>34</v>
      </c>
      <c r="J3" s="41" t="s">
        <v>35</v>
      </c>
      <c r="K3" s="41"/>
      <c r="L3" s="41" t="s">
        <v>36</v>
      </c>
      <c r="M3" s="43">
        <v>2021</v>
      </c>
      <c r="N3" s="43"/>
      <c r="O3" s="43">
        <v>2022</v>
      </c>
      <c r="P3" s="43"/>
      <c r="Q3" s="43"/>
      <c r="R3" s="43" t="s">
        <v>47</v>
      </c>
    </row>
    <row r="4" spans="2:20" ht="49.5" x14ac:dyDescent="0.25">
      <c r="B4" s="41"/>
      <c r="C4" s="41"/>
      <c r="D4" s="41"/>
      <c r="E4" s="41"/>
      <c r="F4" s="4" t="s">
        <v>43</v>
      </c>
      <c r="G4" s="4" t="s">
        <v>44</v>
      </c>
      <c r="H4" s="41"/>
      <c r="I4" s="41"/>
      <c r="J4" s="4" t="s">
        <v>37</v>
      </c>
      <c r="K4" s="4" t="s">
        <v>38</v>
      </c>
      <c r="L4" s="41"/>
      <c r="M4" s="3" t="s">
        <v>39</v>
      </c>
      <c r="N4" s="3" t="s">
        <v>40</v>
      </c>
      <c r="O4" s="3" t="s">
        <v>41</v>
      </c>
      <c r="P4" s="3" t="s">
        <v>42</v>
      </c>
      <c r="Q4" s="3" t="s">
        <v>45</v>
      </c>
      <c r="R4" s="43"/>
    </row>
    <row r="5" spans="2:20" ht="38.25" customHeight="1" x14ac:dyDescent="0.25">
      <c r="B5" s="36" t="s">
        <v>20</v>
      </c>
      <c r="C5" s="40" t="s">
        <v>17</v>
      </c>
      <c r="D5" s="37" t="s">
        <v>82</v>
      </c>
      <c r="E5" s="48" t="s">
        <v>49</v>
      </c>
      <c r="F5" s="37" t="s">
        <v>18</v>
      </c>
      <c r="G5" s="37" t="s">
        <v>19</v>
      </c>
      <c r="H5" s="37" t="s">
        <v>66</v>
      </c>
      <c r="I5" s="37" t="s">
        <v>66</v>
      </c>
      <c r="J5" s="37" t="s">
        <v>48</v>
      </c>
      <c r="K5" s="48" t="s">
        <v>54</v>
      </c>
      <c r="L5" s="1" t="s">
        <v>52</v>
      </c>
      <c r="M5" s="18"/>
      <c r="N5" s="18"/>
      <c r="O5" s="18"/>
      <c r="P5" s="18"/>
      <c r="Q5" s="18"/>
      <c r="R5" s="5">
        <f>SUM(M5:Q5)</f>
        <v>0</v>
      </c>
    </row>
    <row r="6" spans="2:20" ht="16.5" x14ac:dyDescent="0.25">
      <c r="B6" s="36"/>
      <c r="C6" s="40"/>
      <c r="D6" s="37"/>
      <c r="E6" s="48"/>
      <c r="F6" s="37"/>
      <c r="G6" s="37"/>
      <c r="H6" s="37"/>
      <c r="I6" s="37"/>
      <c r="J6" s="37"/>
      <c r="K6" s="48"/>
      <c r="L6" s="1" t="s">
        <v>53</v>
      </c>
      <c r="M6" s="24">
        <v>0.05</v>
      </c>
      <c r="N6" s="24">
        <v>0.05</v>
      </c>
      <c r="O6" s="24">
        <v>0.1</v>
      </c>
      <c r="P6" s="24">
        <v>0.1</v>
      </c>
      <c r="Q6" s="24">
        <v>0.1</v>
      </c>
      <c r="R6" s="9">
        <f>AVERAGE(M6:Q6)</f>
        <v>0.08</v>
      </c>
      <c r="T6" s="6"/>
    </row>
    <row r="7" spans="2:20" ht="61.9" customHeight="1" x14ac:dyDescent="0.25">
      <c r="B7" s="36"/>
      <c r="C7" s="40"/>
      <c r="D7" s="37"/>
      <c r="E7" s="48"/>
      <c r="F7" s="37"/>
      <c r="G7" s="37"/>
      <c r="H7" s="37"/>
      <c r="I7" s="37"/>
      <c r="J7" s="37"/>
      <c r="K7" s="48"/>
      <c r="L7" s="1" t="s">
        <v>51</v>
      </c>
      <c r="M7" s="25">
        <f t="shared" ref="M7:Q7" si="0">M5/M6</f>
        <v>0</v>
      </c>
      <c r="N7" s="25">
        <f t="shared" si="0"/>
        <v>0</v>
      </c>
      <c r="O7" s="25">
        <f t="shared" si="0"/>
        <v>0</v>
      </c>
      <c r="P7" s="25">
        <f t="shared" si="0"/>
        <v>0</v>
      </c>
      <c r="Q7" s="25">
        <f t="shared" si="0"/>
        <v>0</v>
      </c>
      <c r="R7" s="26">
        <f>R5/R6</f>
        <v>0</v>
      </c>
    </row>
    <row r="8" spans="2:20" ht="36" customHeight="1" x14ac:dyDescent="0.25">
      <c r="B8" s="36" t="s">
        <v>21</v>
      </c>
      <c r="C8" s="40" t="s">
        <v>62</v>
      </c>
      <c r="D8" s="37" t="s">
        <v>83</v>
      </c>
      <c r="E8" s="48" t="s">
        <v>49</v>
      </c>
      <c r="F8" s="37" t="s">
        <v>92</v>
      </c>
      <c r="G8" s="40" t="s">
        <v>93</v>
      </c>
      <c r="H8" s="37" t="s">
        <v>66</v>
      </c>
      <c r="I8" s="37" t="s">
        <v>66</v>
      </c>
      <c r="J8" s="37" t="s">
        <v>48</v>
      </c>
      <c r="K8" s="48" t="s">
        <v>54</v>
      </c>
      <c r="L8" s="1" t="s">
        <v>52</v>
      </c>
      <c r="M8" s="18"/>
      <c r="N8" s="18"/>
      <c r="O8" s="18"/>
      <c r="P8" s="18"/>
      <c r="Q8" s="18"/>
      <c r="R8" s="5">
        <f t="shared" ref="R8" si="1">SUM(M8:Q8)</f>
        <v>0</v>
      </c>
    </row>
    <row r="9" spans="2:20" ht="38.25" customHeight="1" x14ac:dyDescent="0.25">
      <c r="B9" s="36"/>
      <c r="C9" s="40"/>
      <c r="D9" s="37"/>
      <c r="E9" s="48"/>
      <c r="F9" s="37"/>
      <c r="G9" s="40"/>
      <c r="H9" s="37"/>
      <c r="I9" s="37"/>
      <c r="J9" s="37"/>
      <c r="K9" s="48"/>
      <c r="L9" s="1" t="s">
        <v>53</v>
      </c>
      <c r="M9" s="24" t="s">
        <v>70</v>
      </c>
      <c r="N9" s="24">
        <v>0.95</v>
      </c>
      <c r="O9" s="24">
        <v>0.95</v>
      </c>
      <c r="P9" s="24">
        <v>0.95</v>
      </c>
      <c r="Q9" s="24">
        <v>0.95</v>
      </c>
      <c r="R9" s="9">
        <f>AVERAGE(N9:Q9)</f>
        <v>0.95</v>
      </c>
      <c r="T9" s="6"/>
    </row>
    <row r="10" spans="2:20" ht="61.15" customHeight="1" x14ac:dyDescent="0.25">
      <c r="B10" s="36"/>
      <c r="C10" s="40"/>
      <c r="D10" s="37"/>
      <c r="E10" s="48"/>
      <c r="F10" s="37"/>
      <c r="G10" s="40"/>
      <c r="H10" s="37"/>
      <c r="I10" s="37"/>
      <c r="J10" s="37"/>
      <c r="K10" s="48"/>
      <c r="L10" s="1" t="s">
        <v>51</v>
      </c>
      <c r="M10" s="25"/>
      <c r="N10" s="25">
        <f t="shared" ref="N10" si="2">N8/N9</f>
        <v>0</v>
      </c>
      <c r="O10" s="25">
        <f t="shared" ref="O10" si="3">O8/O9</f>
        <v>0</v>
      </c>
      <c r="P10" s="25">
        <f t="shared" ref="P10" si="4">P8/P9</f>
        <v>0</v>
      </c>
      <c r="Q10" s="25">
        <f t="shared" ref="Q10" si="5">Q8/Q9</f>
        <v>0</v>
      </c>
      <c r="R10" s="26">
        <f>R8/R9</f>
        <v>0</v>
      </c>
    </row>
    <row r="11" spans="2:20" ht="42.75" customHeight="1" x14ac:dyDescent="0.25">
      <c r="B11" s="36" t="s">
        <v>71</v>
      </c>
      <c r="C11" s="40" t="s">
        <v>22</v>
      </c>
      <c r="D11" s="37" t="s">
        <v>94</v>
      </c>
      <c r="E11" s="48" t="s">
        <v>54</v>
      </c>
      <c r="F11" s="37" t="s">
        <v>23</v>
      </c>
      <c r="G11" s="37" t="s">
        <v>24</v>
      </c>
      <c r="H11" s="37" t="s">
        <v>66</v>
      </c>
      <c r="I11" s="37" t="s">
        <v>66</v>
      </c>
      <c r="J11" s="37" t="s">
        <v>54</v>
      </c>
      <c r="K11" s="48" t="s">
        <v>54</v>
      </c>
      <c r="L11" s="1" t="s">
        <v>52</v>
      </c>
      <c r="M11" s="18"/>
      <c r="N11" s="18"/>
      <c r="O11" s="18"/>
      <c r="P11" s="18"/>
      <c r="Q11" s="18"/>
      <c r="R11" s="5">
        <f t="shared" ref="R11" si="6">SUM(M11:Q11)</f>
        <v>0</v>
      </c>
    </row>
    <row r="12" spans="2:20" ht="59.25" customHeight="1" x14ac:dyDescent="0.25">
      <c r="B12" s="36"/>
      <c r="C12" s="40"/>
      <c r="D12" s="37"/>
      <c r="E12" s="48"/>
      <c r="F12" s="37"/>
      <c r="G12" s="37"/>
      <c r="H12" s="37"/>
      <c r="I12" s="37"/>
      <c r="J12" s="37"/>
      <c r="K12" s="48"/>
      <c r="L12" s="1" t="s">
        <v>53</v>
      </c>
      <c r="M12" s="18"/>
      <c r="N12" s="24">
        <v>0.9</v>
      </c>
      <c r="O12" s="24">
        <v>0.95</v>
      </c>
      <c r="P12" s="24">
        <v>0.95</v>
      </c>
      <c r="Q12" s="24">
        <v>0.95</v>
      </c>
      <c r="R12" s="9">
        <f t="shared" ref="R12" si="7">AVERAGE(M12:Q12)</f>
        <v>0.9375</v>
      </c>
      <c r="T12" s="6"/>
    </row>
    <row r="13" spans="2:20" ht="16.5" x14ac:dyDescent="0.25">
      <c r="B13" s="36"/>
      <c r="C13" s="40"/>
      <c r="D13" s="37"/>
      <c r="E13" s="48"/>
      <c r="F13" s="37"/>
      <c r="G13" s="37"/>
      <c r="H13" s="37"/>
      <c r="I13" s="37"/>
      <c r="J13" s="37"/>
      <c r="K13" s="48"/>
      <c r="L13" s="1" t="s">
        <v>51</v>
      </c>
      <c r="M13" s="18"/>
      <c r="N13" s="25">
        <f t="shared" ref="N13" si="8">N11/N12</f>
        <v>0</v>
      </c>
      <c r="O13" s="25">
        <f t="shared" ref="O13" si="9">O11/O12</f>
        <v>0</v>
      </c>
      <c r="P13" s="25">
        <f t="shared" ref="P13" si="10">P11/P12</f>
        <v>0</v>
      </c>
      <c r="Q13" s="25">
        <f t="shared" ref="Q13" si="11">Q11/Q12</f>
        <v>0</v>
      </c>
      <c r="R13" s="26">
        <f t="shared" ref="R13" si="12">R11/R12</f>
        <v>0</v>
      </c>
    </row>
  </sheetData>
  <mergeCells count="44">
    <mergeCell ref="G11:G13"/>
    <mergeCell ref="H11:H13"/>
    <mergeCell ref="I11:I13"/>
    <mergeCell ref="J11:J13"/>
    <mergeCell ref="K11:K13"/>
    <mergeCell ref="G8:G10"/>
    <mergeCell ref="H8:H10"/>
    <mergeCell ref="I8:I10"/>
    <mergeCell ref="J8:J10"/>
    <mergeCell ref="K8:K10"/>
    <mergeCell ref="B11:B13"/>
    <mergeCell ref="C11:C13"/>
    <mergeCell ref="D11:D13"/>
    <mergeCell ref="E11:E13"/>
    <mergeCell ref="F11:F13"/>
    <mergeCell ref="B8:B10"/>
    <mergeCell ref="C8:C10"/>
    <mergeCell ref="D8:D10"/>
    <mergeCell ref="E8:E10"/>
    <mergeCell ref="F8:F10"/>
    <mergeCell ref="R3:R4"/>
    <mergeCell ref="B5:B7"/>
    <mergeCell ref="C5:C7"/>
    <mergeCell ref="D5:D7"/>
    <mergeCell ref="E5:E7"/>
    <mergeCell ref="F5:F7"/>
    <mergeCell ref="G5:G7"/>
    <mergeCell ref="H5:H7"/>
    <mergeCell ref="I5:I7"/>
    <mergeCell ref="J5:J7"/>
    <mergeCell ref="K5:K7"/>
    <mergeCell ref="B2:K2"/>
    <mergeCell ref="M2:Q2"/>
    <mergeCell ref="B3:B4"/>
    <mergeCell ref="C3:C4"/>
    <mergeCell ref="D3:D4"/>
    <mergeCell ref="E3:E4"/>
    <mergeCell ref="F3:G3"/>
    <mergeCell ref="H3:H4"/>
    <mergeCell ref="I3:I4"/>
    <mergeCell ref="J3:K3"/>
    <mergeCell ref="L3:L4"/>
    <mergeCell ref="M3:N3"/>
    <mergeCell ref="O3:Q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10"/>
  <sheetViews>
    <sheetView tabSelected="1" zoomScale="80" zoomScaleNormal="80" workbookViewId="0">
      <selection activeCell="C16" sqref="C16"/>
    </sheetView>
  </sheetViews>
  <sheetFormatPr baseColWidth="10" defaultRowHeight="15" x14ac:dyDescent="0.25"/>
  <cols>
    <col min="2" max="2" width="7.42578125" customWidth="1"/>
    <col min="3" max="3" width="31.85546875" customWidth="1"/>
    <col min="4" max="4" width="64" customWidth="1"/>
    <col min="6" max="6" width="24.28515625" customWidth="1"/>
    <col min="7" max="7" width="18.5703125" customWidth="1"/>
    <col min="9" max="9" width="12.140625" bestFit="1" customWidth="1"/>
    <col min="12" max="12" width="8.5703125" customWidth="1"/>
  </cols>
  <sheetData>
    <row r="2" spans="2:19" ht="16.5" x14ac:dyDescent="0.25">
      <c r="B2" s="47" t="s">
        <v>27</v>
      </c>
      <c r="C2" s="47"/>
      <c r="D2" s="47"/>
      <c r="E2" s="47"/>
      <c r="F2" s="47"/>
      <c r="G2" s="47"/>
      <c r="H2" s="47"/>
      <c r="I2" s="47"/>
      <c r="J2" s="47"/>
      <c r="K2" s="47"/>
      <c r="L2" s="2"/>
      <c r="M2" s="44" t="s">
        <v>46</v>
      </c>
      <c r="N2" s="45"/>
      <c r="O2" s="45"/>
      <c r="P2" s="45"/>
      <c r="Q2" s="46"/>
      <c r="R2" s="2"/>
    </row>
    <row r="3" spans="2:19" ht="16.5" x14ac:dyDescent="0.25">
      <c r="B3" s="41" t="s">
        <v>28</v>
      </c>
      <c r="C3" s="41" t="s">
        <v>29</v>
      </c>
      <c r="D3" s="41" t="s">
        <v>30</v>
      </c>
      <c r="E3" s="41" t="s">
        <v>31</v>
      </c>
      <c r="F3" s="41" t="s">
        <v>32</v>
      </c>
      <c r="G3" s="41"/>
      <c r="H3" s="41" t="s">
        <v>33</v>
      </c>
      <c r="I3" s="41" t="s">
        <v>34</v>
      </c>
      <c r="J3" s="41" t="s">
        <v>35</v>
      </c>
      <c r="K3" s="41"/>
      <c r="L3" s="41" t="s">
        <v>36</v>
      </c>
      <c r="M3" s="43">
        <v>2021</v>
      </c>
      <c r="N3" s="43"/>
      <c r="O3" s="43">
        <v>2022</v>
      </c>
      <c r="P3" s="43"/>
      <c r="Q3" s="43"/>
      <c r="R3" s="43" t="s">
        <v>47</v>
      </c>
    </row>
    <row r="4" spans="2:19" ht="49.5" x14ac:dyDescent="0.25">
      <c r="B4" s="41"/>
      <c r="C4" s="41"/>
      <c r="D4" s="41"/>
      <c r="E4" s="41"/>
      <c r="F4" s="4" t="s">
        <v>43</v>
      </c>
      <c r="G4" s="4" t="s">
        <v>44</v>
      </c>
      <c r="H4" s="41"/>
      <c r="I4" s="41"/>
      <c r="J4" s="4" t="s">
        <v>37</v>
      </c>
      <c r="K4" s="4" t="s">
        <v>38</v>
      </c>
      <c r="L4" s="41"/>
      <c r="M4" s="3" t="s">
        <v>39</v>
      </c>
      <c r="N4" s="3" t="s">
        <v>40</v>
      </c>
      <c r="O4" s="3" t="s">
        <v>41</v>
      </c>
      <c r="P4" s="3" t="s">
        <v>42</v>
      </c>
      <c r="Q4" s="3" t="s">
        <v>45</v>
      </c>
      <c r="R4" s="43"/>
    </row>
    <row r="5" spans="2:19" ht="16.5" x14ac:dyDescent="0.25">
      <c r="B5" s="36" t="s">
        <v>25</v>
      </c>
      <c r="C5" s="40" t="s">
        <v>72</v>
      </c>
      <c r="D5" s="37" t="s">
        <v>95</v>
      </c>
      <c r="E5" s="37" t="s">
        <v>55</v>
      </c>
      <c r="F5" s="37" t="s">
        <v>96</v>
      </c>
      <c r="G5" s="37"/>
      <c r="H5" s="37" t="s">
        <v>66</v>
      </c>
      <c r="I5" s="37" t="s">
        <v>66</v>
      </c>
      <c r="J5" s="37" t="s">
        <v>56</v>
      </c>
      <c r="K5" s="48" t="s">
        <v>56</v>
      </c>
      <c r="L5" s="1" t="s">
        <v>52</v>
      </c>
      <c r="M5" s="18"/>
      <c r="N5" s="18"/>
      <c r="O5" s="18"/>
      <c r="P5" s="18"/>
      <c r="Q5" s="18"/>
      <c r="R5" s="5">
        <f>SUM(M5:Q5)</f>
        <v>0</v>
      </c>
      <c r="S5" s="6"/>
    </row>
    <row r="6" spans="2:19" ht="31.5" customHeight="1" x14ac:dyDescent="0.25">
      <c r="B6" s="36"/>
      <c r="C6" s="40"/>
      <c r="D6" s="37"/>
      <c r="E6" s="37"/>
      <c r="F6" s="37"/>
      <c r="G6" s="37"/>
      <c r="H6" s="37"/>
      <c r="I6" s="37"/>
      <c r="J6" s="37"/>
      <c r="K6" s="48"/>
      <c r="L6" s="1" t="s">
        <v>53</v>
      </c>
      <c r="M6" s="28">
        <v>301</v>
      </c>
      <c r="N6" s="28">
        <v>1599</v>
      </c>
      <c r="O6" s="18" t="s">
        <v>70</v>
      </c>
      <c r="P6" s="18" t="s">
        <v>70</v>
      </c>
      <c r="Q6" s="18" t="s">
        <v>70</v>
      </c>
      <c r="R6" s="33">
        <f>SUM(M6:Q6)</f>
        <v>1900</v>
      </c>
    </row>
    <row r="7" spans="2:19" ht="16.5" x14ac:dyDescent="0.25">
      <c r="B7" s="36"/>
      <c r="C7" s="40"/>
      <c r="D7" s="37"/>
      <c r="E7" s="37"/>
      <c r="F7" s="37"/>
      <c r="G7" s="37"/>
      <c r="H7" s="37"/>
      <c r="I7" s="37"/>
      <c r="J7" s="37"/>
      <c r="K7" s="48"/>
      <c r="L7" s="1" t="s">
        <v>51</v>
      </c>
      <c r="M7" s="25">
        <f t="shared" ref="M7:N7" si="0">M5/M6</f>
        <v>0</v>
      </c>
      <c r="N7" s="25">
        <f t="shared" si="0"/>
        <v>0</v>
      </c>
      <c r="O7" s="25"/>
      <c r="P7" s="25"/>
      <c r="Q7" s="25"/>
      <c r="R7" s="26">
        <f>R5/R6</f>
        <v>0</v>
      </c>
    </row>
    <row r="8" spans="2:19" ht="32.25" customHeight="1" x14ac:dyDescent="0.25">
      <c r="B8" s="36" t="s">
        <v>26</v>
      </c>
      <c r="C8" s="40" t="s">
        <v>73</v>
      </c>
      <c r="D8" s="37" t="s">
        <v>63</v>
      </c>
      <c r="E8" s="37" t="s">
        <v>48</v>
      </c>
      <c r="F8" s="37" t="s">
        <v>104</v>
      </c>
      <c r="G8" s="37" t="s">
        <v>103</v>
      </c>
      <c r="H8" s="37" t="s">
        <v>66</v>
      </c>
      <c r="I8" s="37" t="s">
        <v>66</v>
      </c>
      <c r="J8" s="37" t="s">
        <v>48</v>
      </c>
      <c r="K8" s="48" t="s">
        <v>48</v>
      </c>
      <c r="L8" s="1" t="s">
        <v>52</v>
      </c>
      <c r="M8" s="18"/>
      <c r="N8" s="18"/>
      <c r="O8" s="18"/>
      <c r="P8" s="18"/>
      <c r="Q8" s="18"/>
      <c r="R8" s="5">
        <f>SUM(M8:Q8)</f>
        <v>0</v>
      </c>
    </row>
    <row r="9" spans="2:19" ht="45.75" customHeight="1" x14ac:dyDescent="0.25">
      <c r="B9" s="36"/>
      <c r="C9" s="40"/>
      <c r="D9" s="37"/>
      <c r="E9" s="37"/>
      <c r="F9" s="37"/>
      <c r="G9" s="37"/>
      <c r="H9" s="37"/>
      <c r="I9" s="37"/>
      <c r="J9" s="37"/>
      <c r="K9" s="48"/>
      <c r="L9" s="1" t="s">
        <v>53</v>
      </c>
      <c r="M9" s="18" t="s">
        <v>70</v>
      </c>
      <c r="N9" s="34">
        <v>0.2</v>
      </c>
      <c r="O9" s="34">
        <v>0.2</v>
      </c>
      <c r="P9" s="34">
        <v>0.2</v>
      </c>
      <c r="Q9" s="34">
        <v>0.2</v>
      </c>
      <c r="R9" s="26">
        <f>AVERAGE(N9:Q9)</f>
        <v>0.2</v>
      </c>
    </row>
    <row r="10" spans="2:19" ht="39.75" customHeight="1" x14ac:dyDescent="0.25">
      <c r="B10" s="36"/>
      <c r="C10" s="40"/>
      <c r="D10" s="37"/>
      <c r="E10" s="37"/>
      <c r="F10" s="37"/>
      <c r="G10" s="37"/>
      <c r="H10" s="37"/>
      <c r="I10" s="37"/>
      <c r="J10" s="37"/>
      <c r="K10" s="48"/>
      <c r="L10" s="1" t="s">
        <v>51</v>
      </c>
      <c r="M10" s="18"/>
      <c r="N10" s="26">
        <f t="shared" ref="N10:Q10" si="1">N8/N9</f>
        <v>0</v>
      </c>
      <c r="O10" s="26">
        <f t="shared" si="1"/>
        <v>0</v>
      </c>
      <c r="P10" s="26">
        <f t="shared" si="1"/>
        <v>0</v>
      </c>
      <c r="Q10" s="26">
        <f t="shared" si="1"/>
        <v>0</v>
      </c>
      <c r="R10" s="26">
        <f>R8/R9</f>
        <v>0</v>
      </c>
    </row>
  </sheetData>
  <mergeCells count="34">
    <mergeCell ref="G8:G10"/>
    <mergeCell ref="H8:H10"/>
    <mergeCell ref="I8:I10"/>
    <mergeCell ref="J8:J10"/>
    <mergeCell ref="K8:K10"/>
    <mergeCell ref="G5:G7"/>
    <mergeCell ref="H5:H7"/>
    <mergeCell ref="I5:I7"/>
    <mergeCell ref="J5:J7"/>
    <mergeCell ref="K5:K7"/>
    <mergeCell ref="B8:B10"/>
    <mergeCell ref="C8:C10"/>
    <mergeCell ref="D8:D10"/>
    <mergeCell ref="E8:E10"/>
    <mergeCell ref="F8:F10"/>
    <mergeCell ref="B5:B7"/>
    <mergeCell ref="C5:C7"/>
    <mergeCell ref="D5:D7"/>
    <mergeCell ref="E5:E7"/>
    <mergeCell ref="F5:F7"/>
    <mergeCell ref="R3:R4"/>
    <mergeCell ref="B2:K2"/>
    <mergeCell ref="M2:Q2"/>
    <mergeCell ref="B3:B4"/>
    <mergeCell ref="C3:C4"/>
    <mergeCell ref="D3:D4"/>
    <mergeCell ref="E3:E4"/>
    <mergeCell ref="F3:G3"/>
    <mergeCell ref="H3:H4"/>
    <mergeCell ref="I3:I4"/>
    <mergeCell ref="J3:K3"/>
    <mergeCell ref="L3:L4"/>
    <mergeCell ref="M3:N3"/>
    <mergeCell ref="O3:Q3"/>
  </mergeCells>
  <phoneticPr fontId="1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S13"/>
  <sheetViews>
    <sheetView topLeftCell="A4" zoomScale="90" zoomScaleNormal="90" workbookViewId="0">
      <selection activeCell="C11" sqref="C11:C13"/>
    </sheetView>
  </sheetViews>
  <sheetFormatPr baseColWidth="10" defaultRowHeight="15" x14ac:dyDescent="0.25"/>
  <cols>
    <col min="2" max="2" width="7.42578125" customWidth="1"/>
    <col min="3" max="3" width="31.85546875" customWidth="1"/>
    <col min="4" max="4" width="64" customWidth="1"/>
    <col min="5" max="5" width="20.7109375" bestFit="1" customWidth="1"/>
    <col min="6" max="6" width="54.42578125" bestFit="1" customWidth="1"/>
    <col min="7" max="7" width="18.5703125" customWidth="1"/>
    <col min="9" max="9" width="12.140625" bestFit="1" customWidth="1"/>
    <col min="12" max="12" width="8.5703125" customWidth="1"/>
  </cols>
  <sheetData>
    <row r="2" spans="2:19" ht="16.5" x14ac:dyDescent="0.25">
      <c r="B2" s="47" t="s">
        <v>27</v>
      </c>
      <c r="C2" s="47"/>
      <c r="D2" s="47"/>
      <c r="E2" s="47"/>
      <c r="F2" s="47"/>
      <c r="G2" s="47"/>
      <c r="H2" s="47"/>
      <c r="I2" s="47"/>
      <c r="J2" s="47"/>
      <c r="K2" s="47"/>
      <c r="L2" s="2"/>
      <c r="M2" s="44" t="s">
        <v>46</v>
      </c>
      <c r="N2" s="45"/>
      <c r="O2" s="45"/>
      <c r="P2" s="45"/>
      <c r="Q2" s="46"/>
      <c r="R2" s="2"/>
    </row>
    <row r="3" spans="2:19" ht="16.5" x14ac:dyDescent="0.25">
      <c r="B3" s="41" t="s">
        <v>28</v>
      </c>
      <c r="C3" s="41" t="s">
        <v>29</v>
      </c>
      <c r="D3" s="41" t="s">
        <v>30</v>
      </c>
      <c r="E3" s="41" t="s">
        <v>31</v>
      </c>
      <c r="F3" s="41" t="s">
        <v>32</v>
      </c>
      <c r="G3" s="41"/>
      <c r="H3" s="41" t="s">
        <v>33</v>
      </c>
      <c r="I3" s="41" t="s">
        <v>34</v>
      </c>
      <c r="J3" s="41" t="s">
        <v>35</v>
      </c>
      <c r="K3" s="41"/>
      <c r="L3" s="41" t="s">
        <v>36</v>
      </c>
      <c r="M3" s="43">
        <v>2021</v>
      </c>
      <c r="N3" s="43"/>
      <c r="O3" s="43">
        <v>2022</v>
      </c>
      <c r="P3" s="43"/>
      <c r="Q3" s="43"/>
      <c r="R3" s="43" t="s">
        <v>47</v>
      </c>
    </row>
    <row r="4" spans="2:19" ht="49.5" x14ac:dyDescent="0.25">
      <c r="B4" s="41"/>
      <c r="C4" s="41"/>
      <c r="D4" s="41"/>
      <c r="E4" s="41"/>
      <c r="F4" s="8" t="s">
        <v>43</v>
      </c>
      <c r="G4" s="8" t="s">
        <v>44</v>
      </c>
      <c r="H4" s="41"/>
      <c r="I4" s="41"/>
      <c r="J4" s="8" t="s">
        <v>37</v>
      </c>
      <c r="K4" s="8" t="s">
        <v>38</v>
      </c>
      <c r="L4" s="41"/>
      <c r="M4" s="7" t="s">
        <v>39</v>
      </c>
      <c r="N4" s="7" t="s">
        <v>40</v>
      </c>
      <c r="O4" s="7" t="s">
        <v>41</v>
      </c>
      <c r="P4" s="7" t="s">
        <v>42</v>
      </c>
      <c r="Q4" s="7" t="s">
        <v>45</v>
      </c>
      <c r="R4" s="43"/>
    </row>
    <row r="5" spans="2:19" ht="16.5" x14ac:dyDescent="0.25">
      <c r="B5" s="52" t="s">
        <v>79</v>
      </c>
      <c r="C5" s="53" t="s">
        <v>64</v>
      </c>
      <c r="D5" s="37" t="s">
        <v>74</v>
      </c>
      <c r="E5" s="37" t="s">
        <v>48</v>
      </c>
      <c r="F5" s="37" t="s">
        <v>75</v>
      </c>
      <c r="G5" s="37" t="s">
        <v>57</v>
      </c>
      <c r="H5" s="37" t="s">
        <v>59</v>
      </c>
      <c r="I5" s="37" t="s">
        <v>66</v>
      </c>
      <c r="J5" s="37" t="s">
        <v>58</v>
      </c>
      <c r="K5" s="48" t="s">
        <v>48</v>
      </c>
      <c r="L5" s="1" t="s">
        <v>52</v>
      </c>
      <c r="M5" s="24"/>
      <c r="N5" s="24"/>
      <c r="O5" s="18"/>
      <c r="P5" s="18"/>
      <c r="Q5" s="18"/>
      <c r="R5" s="22" t="e">
        <f>AVERAGE(M5:Q5)</f>
        <v>#DIV/0!</v>
      </c>
    </row>
    <row r="6" spans="2:19" ht="16.5" x14ac:dyDescent="0.25">
      <c r="B6" s="52"/>
      <c r="C6" s="53"/>
      <c r="D6" s="37"/>
      <c r="E6" s="37"/>
      <c r="F6" s="37"/>
      <c r="G6" s="37"/>
      <c r="H6" s="37"/>
      <c r="I6" s="37"/>
      <c r="J6" s="37"/>
      <c r="K6" s="48"/>
      <c r="L6" s="1" t="s">
        <v>53</v>
      </c>
      <c r="M6" s="24">
        <v>1</v>
      </c>
      <c r="N6" s="24">
        <v>1</v>
      </c>
      <c r="O6" s="24" t="s">
        <v>70</v>
      </c>
      <c r="P6" s="24" t="s">
        <v>70</v>
      </c>
      <c r="Q6" s="24" t="s">
        <v>70</v>
      </c>
      <c r="R6" s="9">
        <f>AVERAGE(M6:Q6)</f>
        <v>1</v>
      </c>
    </row>
    <row r="7" spans="2:19" ht="59.45" customHeight="1" x14ac:dyDescent="0.25">
      <c r="B7" s="52"/>
      <c r="C7" s="53"/>
      <c r="D7" s="37"/>
      <c r="E7" s="37"/>
      <c r="F7" s="37"/>
      <c r="G7" s="37"/>
      <c r="H7" s="37"/>
      <c r="I7" s="37"/>
      <c r="J7" s="37"/>
      <c r="K7" s="48"/>
      <c r="L7" s="1" t="s">
        <v>51</v>
      </c>
      <c r="M7" s="25">
        <f t="shared" ref="M7:N7" si="0">M5/M6</f>
        <v>0</v>
      </c>
      <c r="N7" s="25">
        <f t="shared" si="0"/>
        <v>0</v>
      </c>
      <c r="O7" s="25"/>
      <c r="P7" s="25"/>
      <c r="Q7" s="25"/>
      <c r="R7" s="26" t="e">
        <f>R5/R6</f>
        <v>#DIV/0!</v>
      </c>
    </row>
    <row r="8" spans="2:19" ht="16.5" x14ac:dyDescent="0.25">
      <c r="B8" s="52" t="s">
        <v>99</v>
      </c>
      <c r="C8" s="53" t="s">
        <v>65</v>
      </c>
      <c r="D8" s="37" t="s">
        <v>76</v>
      </c>
      <c r="E8" s="37" t="s">
        <v>48</v>
      </c>
      <c r="F8" s="37" t="s">
        <v>78</v>
      </c>
      <c r="G8" s="37" t="s">
        <v>77</v>
      </c>
      <c r="H8" s="37" t="s">
        <v>66</v>
      </c>
      <c r="I8" s="37" t="s">
        <v>66</v>
      </c>
      <c r="J8" s="37" t="s">
        <v>58</v>
      </c>
      <c r="K8" s="48" t="s">
        <v>48</v>
      </c>
      <c r="L8" s="1" t="s">
        <v>52</v>
      </c>
      <c r="M8" s="27"/>
      <c r="N8" s="27"/>
      <c r="O8" s="27"/>
      <c r="P8" s="27"/>
      <c r="Q8" s="27"/>
      <c r="R8" s="5" t="e">
        <f>AVERAGE(M8:Q8)</f>
        <v>#DIV/0!</v>
      </c>
    </row>
    <row r="9" spans="2:19" ht="16.5" x14ac:dyDescent="0.25">
      <c r="B9" s="52"/>
      <c r="C9" s="53"/>
      <c r="D9" s="37"/>
      <c r="E9" s="37"/>
      <c r="F9" s="37"/>
      <c r="G9" s="37"/>
      <c r="H9" s="37"/>
      <c r="I9" s="37"/>
      <c r="J9" s="37"/>
      <c r="K9" s="48"/>
      <c r="L9" s="1" t="s">
        <v>53</v>
      </c>
      <c r="M9" s="34">
        <v>0.65</v>
      </c>
      <c r="N9" s="34">
        <v>0.65</v>
      </c>
      <c r="O9" s="34">
        <v>1</v>
      </c>
      <c r="P9" s="24">
        <v>1</v>
      </c>
      <c r="Q9" s="24">
        <v>1</v>
      </c>
      <c r="R9" s="22">
        <f>100%</f>
        <v>1</v>
      </c>
    </row>
    <row r="10" spans="2:19" ht="46.15" customHeight="1" x14ac:dyDescent="0.25">
      <c r="B10" s="52"/>
      <c r="C10" s="53"/>
      <c r="D10" s="37"/>
      <c r="E10" s="37"/>
      <c r="F10" s="37"/>
      <c r="G10" s="37"/>
      <c r="H10" s="37"/>
      <c r="I10" s="37"/>
      <c r="J10" s="37"/>
      <c r="K10" s="48"/>
      <c r="L10" s="1" t="s">
        <v>51</v>
      </c>
      <c r="M10" s="25">
        <f t="shared" ref="M10:O10" si="1">M8/M9</f>
        <v>0</v>
      </c>
      <c r="N10" s="25">
        <f t="shared" si="1"/>
        <v>0</v>
      </c>
      <c r="O10" s="25">
        <f t="shared" si="1"/>
        <v>0</v>
      </c>
      <c r="P10" s="25">
        <f t="shared" ref="P10:Q10" si="2">P8/P9</f>
        <v>0</v>
      </c>
      <c r="Q10" s="25">
        <f t="shared" si="2"/>
        <v>0</v>
      </c>
      <c r="R10" s="26" t="e">
        <f>R8/R9</f>
        <v>#DIV/0!</v>
      </c>
    </row>
    <row r="11" spans="2:19" ht="37.5" customHeight="1" x14ac:dyDescent="0.25">
      <c r="B11" s="52" t="s">
        <v>105</v>
      </c>
      <c r="C11" s="53" t="s">
        <v>67</v>
      </c>
      <c r="D11" s="37" t="s">
        <v>85</v>
      </c>
      <c r="E11" s="37" t="s">
        <v>48</v>
      </c>
      <c r="F11" s="37" t="s">
        <v>84</v>
      </c>
      <c r="G11" s="37" t="s">
        <v>80</v>
      </c>
      <c r="H11" s="37" t="s">
        <v>66</v>
      </c>
      <c r="I11" s="37" t="s">
        <v>66</v>
      </c>
      <c r="J11" s="37" t="s">
        <v>58</v>
      </c>
      <c r="K11" s="48" t="s">
        <v>48</v>
      </c>
      <c r="L11" s="1" t="s">
        <v>52</v>
      </c>
      <c r="M11" s="27"/>
      <c r="N11" s="18"/>
      <c r="O11" s="18"/>
      <c r="P11" s="18"/>
      <c r="Q11" s="18"/>
      <c r="R11" s="5" t="e">
        <f>AVERAGE(M11:Q11)</f>
        <v>#DIV/0!</v>
      </c>
    </row>
    <row r="12" spans="2:19" ht="33" customHeight="1" x14ac:dyDescent="0.25">
      <c r="B12" s="52"/>
      <c r="C12" s="53"/>
      <c r="D12" s="37"/>
      <c r="E12" s="37"/>
      <c r="F12" s="37"/>
      <c r="G12" s="37"/>
      <c r="H12" s="37"/>
      <c r="I12" s="37"/>
      <c r="J12" s="37"/>
      <c r="K12" s="48"/>
      <c r="L12" s="1" t="s">
        <v>53</v>
      </c>
      <c r="M12" s="24" t="s">
        <v>70</v>
      </c>
      <c r="N12" s="34">
        <v>0.2</v>
      </c>
      <c r="O12" s="34">
        <v>0.6</v>
      </c>
      <c r="P12" s="24">
        <v>1</v>
      </c>
      <c r="Q12" s="24">
        <v>1</v>
      </c>
      <c r="R12" s="9">
        <v>1</v>
      </c>
      <c r="S12" s="21"/>
    </row>
    <row r="13" spans="2:19" ht="39.75" customHeight="1" x14ac:dyDescent="0.25">
      <c r="B13" s="52"/>
      <c r="C13" s="53"/>
      <c r="D13" s="37"/>
      <c r="E13" s="37"/>
      <c r="F13" s="37"/>
      <c r="G13" s="37"/>
      <c r="H13" s="37"/>
      <c r="I13" s="37"/>
      <c r="J13" s="37"/>
      <c r="K13" s="48"/>
      <c r="L13" s="1" t="s">
        <v>51</v>
      </c>
      <c r="M13" s="25"/>
      <c r="N13" s="25">
        <f t="shared" ref="N13:O13" si="3">N11/N12</f>
        <v>0</v>
      </c>
      <c r="O13" s="25">
        <f t="shared" si="3"/>
        <v>0</v>
      </c>
      <c r="P13" s="25">
        <f t="shared" ref="P13:Q13" si="4">P11/P12</f>
        <v>0</v>
      </c>
      <c r="Q13" s="25">
        <f t="shared" si="4"/>
        <v>0</v>
      </c>
      <c r="R13" s="26" t="e">
        <f>R11/R12</f>
        <v>#DIV/0!</v>
      </c>
    </row>
  </sheetData>
  <mergeCells count="44">
    <mergeCell ref="H8:H10"/>
    <mergeCell ref="I8:I10"/>
    <mergeCell ref="J8:J10"/>
    <mergeCell ref="K8:K10"/>
    <mergeCell ref="E11:E13"/>
    <mergeCell ref="F11:F13"/>
    <mergeCell ref="G11:G13"/>
    <mergeCell ref="H11:H13"/>
    <mergeCell ref="I11:I13"/>
    <mergeCell ref="J11:J13"/>
    <mergeCell ref="K11:K13"/>
    <mergeCell ref="B8:B10"/>
    <mergeCell ref="B11:B13"/>
    <mergeCell ref="E8:E10"/>
    <mergeCell ref="F8:F10"/>
    <mergeCell ref="G8:G10"/>
    <mergeCell ref="C8:C10"/>
    <mergeCell ref="D8:D10"/>
    <mergeCell ref="C11:C13"/>
    <mergeCell ref="D11:D13"/>
    <mergeCell ref="R3:R4"/>
    <mergeCell ref="G5:G7"/>
    <mergeCell ref="H5:H7"/>
    <mergeCell ref="I5:I7"/>
    <mergeCell ref="J5:J7"/>
    <mergeCell ref="K5:K7"/>
    <mergeCell ref="M2:Q2"/>
    <mergeCell ref="B3:B4"/>
    <mergeCell ref="C3:C4"/>
    <mergeCell ref="D3:D4"/>
    <mergeCell ref="E3:E4"/>
    <mergeCell ref="F3:G3"/>
    <mergeCell ref="H3:H4"/>
    <mergeCell ref="I3:I4"/>
    <mergeCell ref="J3:K3"/>
    <mergeCell ref="L3:L4"/>
    <mergeCell ref="M3:N3"/>
    <mergeCell ref="O3:Q3"/>
    <mergeCell ref="B2:K2"/>
    <mergeCell ref="B5:B7"/>
    <mergeCell ref="C5:C7"/>
    <mergeCell ref="D5:D7"/>
    <mergeCell ref="E5:E7"/>
    <mergeCell ref="F5: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COVID</vt:lpstr>
      <vt:lpstr>TB</vt:lpstr>
      <vt:lpstr>VIH</vt:lpstr>
      <vt:lpstr>COMUNITARIO</vt:lpstr>
      <vt:lpstr>SOSTENIBILIDAD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Lujan</dc:creator>
  <cp:lastModifiedBy>Martha Escobar</cp:lastModifiedBy>
  <dcterms:created xsi:type="dcterms:W3CDTF">2021-08-28T13:35:42Z</dcterms:created>
  <dcterms:modified xsi:type="dcterms:W3CDTF">2021-12-07T13:48:15Z</dcterms:modified>
</cp:coreProperties>
</file>